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Тендер\"/>
    </mc:Choice>
  </mc:AlternateContent>
  <xr:revisionPtr revIDLastSave="0" documentId="8_{E9AA240B-AD8E-4C1D-9AEB-4856BBEFE7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" sheetId="3" r:id="rId1"/>
    <sheet name="Лист1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62" i="3" l="1"/>
  <c r="AT41" i="3" l="1"/>
  <c r="AT40" i="3"/>
  <c r="AT39" i="3"/>
  <c r="AT38" i="3"/>
  <c r="AT37" i="3"/>
  <c r="AT36" i="3"/>
  <c r="AT35" i="3"/>
  <c r="AT34" i="3"/>
  <c r="AT33" i="3"/>
  <c r="AT32" i="3"/>
  <c r="AT31" i="3"/>
  <c r="AT30" i="3"/>
  <c r="AL41" i="3"/>
  <c r="AL40" i="3"/>
  <c r="AL39" i="3"/>
  <c r="AL38" i="3"/>
  <c r="AL37" i="3"/>
  <c r="AL36" i="3"/>
  <c r="AL35" i="3"/>
  <c r="AL34" i="3"/>
  <c r="AL33" i="3"/>
  <c r="AL32" i="3"/>
  <c r="AL31" i="3"/>
  <c r="AL30" i="3"/>
  <c r="AE41" i="3"/>
  <c r="AE40" i="3"/>
  <c r="AE39" i="3"/>
  <c r="AE38" i="3"/>
  <c r="AE37" i="3"/>
  <c r="AE36" i="3"/>
  <c r="AE35" i="3"/>
  <c r="AE34" i="3"/>
  <c r="AE33" i="3"/>
  <c r="AE32" i="3"/>
  <c r="AE31" i="3"/>
  <c r="AE30" i="3"/>
  <c r="E41" i="3"/>
  <c r="E40" i="3"/>
  <c r="E39" i="3"/>
  <c r="E38" i="3"/>
  <c r="E37" i="3"/>
  <c r="E36" i="3"/>
  <c r="E35" i="3"/>
  <c r="E34" i="3"/>
  <c r="E33" i="3"/>
  <c r="E32" i="3"/>
  <c r="E31" i="3"/>
  <c r="E30" i="3"/>
  <c r="E53" i="3" l="1"/>
  <c r="E52" i="3"/>
  <c r="E51" i="3"/>
  <c r="AL53" i="3"/>
  <c r="AL52" i="3"/>
  <c r="AL51" i="3"/>
  <c r="AE53" i="3"/>
  <c r="AE52" i="3"/>
  <c r="AE51" i="3"/>
  <c r="AE50" i="3"/>
  <c r="AT55" i="3" l="1"/>
  <c r="AT54" i="3"/>
  <c r="AT53" i="3"/>
  <c r="AT52" i="3"/>
  <c r="AT51" i="3"/>
  <c r="AT50" i="3"/>
  <c r="AT49" i="3"/>
  <c r="AT48" i="3"/>
  <c r="AT47" i="3"/>
  <c r="AT46" i="3"/>
  <c r="AT45" i="3"/>
  <c r="AT44" i="3"/>
  <c r="AT43" i="3"/>
  <c r="AT42" i="3"/>
  <c r="AT29" i="3"/>
  <c r="AT28" i="3"/>
  <c r="AL55" i="3"/>
  <c r="AL54" i="3"/>
  <c r="AL50" i="3"/>
  <c r="AL49" i="3"/>
  <c r="AL48" i="3"/>
  <c r="AL47" i="3"/>
  <c r="AL46" i="3"/>
  <c r="AL45" i="3"/>
  <c r="AL44" i="3"/>
  <c r="AL43" i="3"/>
  <c r="AL42" i="3"/>
  <c r="AL29" i="3"/>
  <c r="AL28" i="3"/>
  <c r="AE55" i="3"/>
  <c r="AE54" i="3"/>
  <c r="AE49" i="3"/>
  <c r="AE48" i="3"/>
  <c r="AE47" i="3"/>
  <c r="AE46" i="3"/>
  <c r="AE45" i="3"/>
  <c r="AE44" i="3"/>
  <c r="AE43" i="3"/>
  <c r="AE42" i="3"/>
  <c r="AE29" i="3"/>
  <c r="AE28" i="3"/>
  <c r="E50" i="3"/>
  <c r="E49" i="3"/>
  <c r="E48" i="3"/>
  <c r="E47" i="3"/>
  <c r="E46" i="3"/>
  <c r="E45" i="3"/>
  <c r="E44" i="3"/>
  <c r="E43" i="3"/>
  <c r="E42" i="3"/>
  <c r="E29" i="3"/>
  <c r="E28" i="3"/>
  <c r="AL58" i="3" l="1"/>
  <c r="AL59" i="3" s="1"/>
  <c r="AE58" i="3"/>
  <c r="AE59" i="3" s="1"/>
  <c r="AT58" i="3"/>
  <c r="AT59" i="3" s="1"/>
  <c r="AT61" i="3" s="1"/>
  <c r="AT63" i="3" l="1"/>
</calcChain>
</file>

<file path=xl/sharedStrings.xml><?xml version="1.0" encoding="utf-8"?>
<sst xmlns="http://schemas.openxmlformats.org/spreadsheetml/2006/main" count="70" uniqueCount="59">
  <si>
    <t>Подрядчик (Субподрядчик)</t>
  </si>
  <si>
    <t>Стройка</t>
  </si>
  <si>
    <t>Код</t>
  </si>
  <si>
    <t>с начала проведения работ</t>
  </si>
  <si>
    <t>с начала года</t>
  </si>
  <si>
    <t>в том числе за отчетный период</t>
  </si>
  <si>
    <t>О СТОИМОСТИ ВЫПОЛНЕННЫХ РАБОТ И ЗАТРАТ</t>
  </si>
  <si>
    <t>СПРАВКА</t>
  </si>
  <si>
    <t>Отчетный период</t>
  </si>
  <si>
    <t>Номер документа</t>
  </si>
  <si>
    <t>Дата составления</t>
  </si>
  <si>
    <t>с</t>
  </si>
  <si>
    <t>по</t>
  </si>
  <si>
    <t>Вид операции</t>
  </si>
  <si>
    <t>дата</t>
  </si>
  <si>
    <t>номер</t>
  </si>
  <si>
    <t>Договор подряда (контракт)</t>
  </si>
  <si>
    <t>Сумма НДС</t>
  </si>
  <si>
    <t>Всего с учетом НДС</t>
  </si>
  <si>
    <t>М.П.</t>
  </si>
  <si>
    <t>Наименование пусковых комплексов, этапов, объектов, видов выполненных работ, оборудования, затрат</t>
  </si>
  <si>
    <t>(организация, адрес, телефон, факс)</t>
  </si>
  <si>
    <t>(наименование, адрес)</t>
  </si>
  <si>
    <t>Но-
мер
по по-
рядку</t>
  </si>
  <si>
    <t>(должность)</t>
  </si>
  <si>
    <t>(подпись)</t>
  </si>
  <si>
    <t>(расшифровка подписи)</t>
  </si>
  <si>
    <t>Зачет аванса</t>
  </si>
  <si>
    <t>Гарантийное удержание</t>
  </si>
  <si>
    <t>ИТОГО к оплате</t>
  </si>
  <si>
    <t>СМР</t>
  </si>
  <si>
    <t>Стоимость выполненных работ и затрат,
сум</t>
  </si>
  <si>
    <t>Наименование</t>
  </si>
  <si>
    <t>ДВЕРИ И ОКНА</t>
  </si>
  <si>
    <t>ВРЕМЕННОЕ ЗДАНИЕ И ОГРАЖДЕНИЕ.(забор, навес ,столовое, туалет, казарма)</t>
  </si>
  <si>
    <t>ВРЕМЕННЫЙ СОРУЖЕНИЕ ДУШЕВАЯ</t>
  </si>
  <si>
    <t>КЖ АБК</t>
  </si>
  <si>
    <t>КЖ ОБЩЕЖИТ</t>
  </si>
  <si>
    <t>КЖ - АБК</t>
  </si>
  <si>
    <t>КЖ- ОБЩЕЖИТИЕ</t>
  </si>
  <si>
    <t>КЖ- СПОРТЗАЛ</t>
  </si>
  <si>
    <t>КЖ - КПП</t>
  </si>
  <si>
    <t>КЖ ОБЩЕЖИТИЕ</t>
  </si>
  <si>
    <t>АР ОБЩЕЖИТИЕ</t>
  </si>
  <si>
    <t>КЖ КПП</t>
  </si>
  <si>
    <t xml:space="preserve"> КЖ, СТОЛОВАЯ НА 100 МЕСТ</t>
  </si>
  <si>
    <t>БЛАГОУСТРОЙСТВО ТЕРРИТОРИИ шлакоблочное ограждение</t>
  </si>
  <si>
    <t>Заказчик</t>
  </si>
  <si>
    <t>Генподрядчик</t>
  </si>
  <si>
    <t>КЖ, ОБЩЕЖИТИЕ</t>
  </si>
  <si>
    <t>КЖ- АБК</t>
  </si>
  <si>
    <t>АР-АБК</t>
  </si>
  <si>
    <t>КЖ -КПП</t>
  </si>
  <si>
    <t xml:space="preserve"> КЖ- СПОРТЗАЛ</t>
  </si>
  <si>
    <t xml:space="preserve"> БЛАГОУСТРОЙСТВО ТЕРРИТОРИИ- КЖ -ЗАБОР</t>
  </si>
  <si>
    <t>Главный бухгалтер -
Заказчик</t>
  </si>
  <si>
    <t>Главный бухгалтер -
Подрядчик</t>
  </si>
  <si>
    <t>"Наименование проекта"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</si>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</sst>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</numFmts>
  <fonts count="7" x14ac:knownFonts="1">
    <font>
      <sz val="11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Narrow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9" xfId="0" applyFont="1" applyBorder="1"/>
    <xf numFmtId="0" fontId="5" fillId="0" borderId="27" xfId="0" applyFont="1" applyBorder="1"/>
    <xf numFmtId="0" fontId="5" fillId="0" borderId="0" xfId="0" applyFont="1" applyBorder="1"/>
    <xf numFmtId="0" fontId="5" fillId="0" borderId="28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4" fontId="5" fillId="0" borderId="12" xfId="0" applyNumberFormat="1" applyFont="1" applyBorder="1" applyAlignment="1">
      <alignment horizontal="right"/>
    </xf>
    <xf numFmtId="4" fontId="5" fillId="0" borderId="26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5" fillId="0" borderId="28" xfId="0" applyNumberFormat="1" applyFont="1" applyBorder="1" applyAlignment="1">
      <alignment horizontal="right"/>
    </xf>
    <xf numFmtId="0" fontId="3" fillId="0" borderId="0" xfId="0" applyFont="1" applyAlignment="1"/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2" fillId="0" borderId="0" xfId="1" applyNumberFormat="1" applyFont="1"/>
    <xf numFmtId="164" fontId="2" fillId="0" borderId="0" xfId="1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20" xfId="0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0" fontId="2" fillId="0" borderId="7" xfId="0" applyFont="1" applyBorder="1" applyAlignment="1">
      <alignment horizontal="right"/>
    </xf>
    <xf numFmtId="49" fontId="2" fillId="0" borderId="15" xfId="0" applyNumberFormat="1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49" fontId="2" fillId="0" borderId="29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3" fontId="2" fillId="0" borderId="31" xfId="0" applyNumberFormat="1" applyFont="1" applyBorder="1" applyAlignment="1"/>
    <xf numFmtId="3" fontId="2" fillId="0" borderId="32" xfId="0" applyNumberFormat="1" applyFont="1" applyBorder="1" applyAlignment="1"/>
    <xf numFmtId="3" fontId="2" fillId="0" borderId="33" xfId="0" applyNumberFormat="1" applyFont="1" applyBorder="1" applyAlignment="1"/>
    <xf numFmtId="3" fontId="2" fillId="0" borderId="30" xfId="0" applyNumberFormat="1" applyFont="1" applyBorder="1" applyAlignment="1"/>
    <xf numFmtId="3" fontId="2" fillId="0" borderId="34" xfId="0" applyNumberFormat="1" applyFont="1" applyBorder="1" applyAlignment="1"/>
    <xf numFmtId="3" fontId="2" fillId="0" borderId="1" xfId="0" applyNumberFormat="1" applyFont="1" applyBorder="1" applyAlignment="1"/>
    <xf numFmtId="3" fontId="2" fillId="0" borderId="6" xfId="0" applyNumberFormat="1" applyFont="1" applyBorder="1" applyAlignment="1"/>
    <xf numFmtId="3" fontId="2" fillId="0" borderId="11" xfId="0" applyNumberFormat="1" applyFont="1" applyBorder="1" applyAlignment="1"/>
    <xf numFmtId="3" fontId="2" fillId="0" borderId="7" xfId="0" applyNumberFormat="1" applyFont="1" applyBorder="1" applyAlignment="1"/>
    <xf numFmtId="49" fontId="2" fillId="0" borderId="13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5" fontId="2" fillId="0" borderId="3" xfId="1" applyNumberFormat="1" applyFont="1" applyBorder="1" applyAlignment="1">
      <alignment horizontal="center"/>
    </xf>
    <xf numFmtId="165" fontId="2" fillId="0" borderId="4" xfId="1" applyNumberFormat="1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4" fontId="3" fillId="0" borderId="0" xfId="0" applyNumberFormat="1" applyFont="1" applyBorder="1" applyAlignment="1">
      <alignment horizontal="right"/>
    </xf>
    <xf numFmtId="164" fontId="2" fillId="0" borderId="8" xfId="1" applyNumberFormat="1" applyFont="1" applyBorder="1" applyAlignment="1">
      <alignment horizontal="right"/>
    </xf>
    <xf numFmtId="164" fontId="2" fillId="0" borderId="9" xfId="1" applyNumberFormat="1" applyFont="1" applyBorder="1" applyAlignment="1">
      <alignment horizontal="right"/>
    </xf>
    <xf numFmtId="164" fontId="2" fillId="0" borderId="10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right"/>
    </xf>
    <xf numFmtId="165" fontId="2" fillId="0" borderId="6" xfId="1" applyNumberFormat="1" applyFont="1" applyBorder="1" applyAlignment="1">
      <alignment horizontal="right"/>
    </xf>
    <xf numFmtId="165" fontId="2" fillId="0" borderId="11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164" fontId="2" fillId="0" borderId="6" xfId="1" applyNumberFormat="1" applyFont="1" applyBorder="1" applyAlignment="1">
      <alignment horizontal="right"/>
    </xf>
    <xf numFmtId="164" fontId="2" fillId="0" borderId="11" xfId="1" applyNumberFormat="1" applyFont="1" applyBorder="1" applyAlignment="1">
      <alignment horizontal="right"/>
    </xf>
    <xf numFmtId="164" fontId="2" fillId="0" borderId="16" xfId="1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G72"/>
  <sheetViews>
    <sheetView showGridLines="0" showZeros="0" tabSelected="1" topLeftCell="B4" zoomScale="130" zoomScaleNormal="130" zoomScaleSheetLayoutView="175" workbookViewId="0">
      <selection activeCell="AP16" sqref="AP16:BA16"/>
    </sheetView>
  </sheetViews>
  <sheetFormatPr defaultColWidth="9" defaultRowHeight="13.8" outlineLevelRow="1" outlineLevelCol="1" x14ac:dyDescent="0.3"/>
  <cols>
    <col min="1" max="1" width="1.69921875" style="2" customWidth="1"/>
    <col min="2" max="3" width="1.59765625" style="2" customWidth="1"/>
    <col min="4" max="4" width="1.5" style="2" customWidth="1"/>
    <col min="5" max="5" width="0.69921875" style="2" customWidth="1"/>
    <col min="6" max="12" width="1.59765625" style="2" customWidth="1"/>
    <col min="13" max="13" width="1.09765625" style="2" customWidth="1"/>
    <col min="14" max="14" width="1.5" style="2" customWidth="1"/>
    <col min="15" max="15" width="1.59765625" style="2" customWidth="1"/>
    <col min="16" max="16" width="1.19921875" style="2" customWidth="1"/>
    <col min="17" max="17" width="0.8984375" style="2" customWidth="1"/>
    <col min="18" max="22" width="1.59765625" style="2" customWidth="1"/>
    <col min="23" max="23" width="1.69921875" style="2" customWidth="1"/>
    <col min="24" max="28" width="1.59765625" style="2" customWidth="1"/>
    <col min="29" max="29" width="1.8984375" style="2" customWidth="1"/>
    <col min="30" max="30" width="1.59765625" style="2" customWidth="1"/>
    <col min="31" max="37" width="2.69921875" style="2" customWidth="1"/>
    <col min="38" max="53" width="2" style="2" customWidth="1"/>
    <col min="54" max="54" width="9" style="2"/>
    <col min="55" max="55" width="28.8984375" style="14" hidden="1" customWidth="1" outlineLevel="1"/>
    <col min="56" max="58" width="10.19921875" style="14" hidden="1" customWidth="1" outlineLevel="1"/>
    <col min="59" max="59" width="9" style="2" collapsed="1"/>
    <col min="60" max="16384" width="9" style="2"/>
  </cols>
  <sheetData>
    <row r="1" spans="1:53" ht="11.1" customHeight="1" x14ac:dyDescent="0.3">
      <c r="AG1" s="11"/>
    </row>
    <row r="2" spans="1:53" ht="11.1" customHeight="1" x14ac:dyDescent="0.3">
      <c r="AG2" s="11"/>
    </row>
    <row r="3" spans="1:53" ht="11.1" customHeight="1" x14ac:dyDescent="0.3">
      <c r="AG3" s="11"/>
    </row>
    <row r="4" spans="1:53" x14ac:dyDescent="0.3"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</row>
    <row r="5" spans="1:53" x14ac:dyDescent="0.3">
      <c r="AG5" s="43"/>
      <c r="AH5" s="43"/>
      <c r="AI5" s="43"/>
      <c r="AJ5" s="43"/>
      <c r="AK5" s="43"/>
      <c r="AL5" s="43"/>
      <c r="AM5" s="43"/>
      <c r="AN5" s="43"/>
      <c r="AO5" s="41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</row>
    <row r="6" spans="1:53" ht="9.75" customHeight="1" x14ac:dyDescent="0.3"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</row>
    <row r="7" spans="1:53" ht="12.75" customHeight="1" x14ac:dyDescent="0.3">
      <c r="A7" s="2" t="s">
        <v>47</v>
      </c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</row>
    <row r="8" spans="1:53" ht="9.75" customHeight="1" x14ac:dyDescent="0.3">
      <c r="R8" s="1" t="s">
        <v>21</v>
      </c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</row>
    <row r="9" spans="1:53" x14ac:dyDescent="0.3">
      <c r="A9" s="2" t="s">
        <v>48</v>
      </c>
      <c r="L9" s="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</row>
    <row r="10" spans="1:53" ht="9.75" customHeight="1" x14ac:dyDescent="0.3">
      <c r="R10" s="1" t="s">
        <v>21</v>
      </c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</row>
    <row r="11" spans="1:53" hidden="1" outlineLevel="1" x14ac:dyDescent="0.3">
      <c r="A11" s="2" t="s">
        <v>0</v>
      </c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</row>
    <row r="12" spans="1:53" ht="9.75" hidden="1" customHeight="1" outlineLevel="1" x14ac:dyDescent="0.3">
      <c r="R12" s="1" t="s">
        <v>21</v>
      </c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</row>
    <row r="13" spans="1:53" ht="45.75" customHeight="1" collapsed="1" x14ac:dyDescent="0.3">
      <c r="A13" s="2" t="s">
        <v>1</v>
      </c>
      <c r="E13" s="40" t="s">
        <v>57</v>
      </c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3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</row>
    <row r="14" spans="1:53" ht="9.75" customHeight="1" x14ac:dyDescent="0.3">
      <c r="M14" s="1" t="s">
        <v>22</v>
      </c>
      <c r="AA14" s="3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</row>
    <row r="15" spans="1:53" ht="4.5" customHeight="1" x14ac:dyDescent="0.3">
      <c r="Z15" s="3"/>
      <c r="AA15" s="3"/>
      <c r="AB15" s="3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</row>
    <row r="16" spans="1:53" x14ac:dyDescent="0.3">
      <c r="X16" s="2" t="s">
        <v>16</v>
      </c>
      <c r="AK16" s="53" t="s">
        <v>15</v>
      </c>
      <c r="AL16" s="54"/>
      <c r="AM16" s="54"/>
      <c r="AN16" s="54"/>
      <c r="AO16" s="54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</row>
    <row r="17" spans="1:58" x14ac:dyDescent="0.3">
      <c r="AJ17" s="3"/>
      <c r="AK17" s="53" t="s">
        <v>14</v>
      </c>
      <c r="AL17" s="54"/>
      <c r="AM17" s="54"/>
      <c r="AN17" s="54"/>
      <c r="AO17" s="56"/>
      <c r="AP17" s="57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8"/>
    </row>
    <row r="18" spans="1:58" ht="15" customHeight="1" thickBot="1" x14ac:dyDescent="0.35">
      <c r="AN18" s="7" t="s">
        <v>13</v>
      </c>
      <c r="AP18" s="44" t="s">
        <v>30</v>
      </c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6"/>
    </row>
    <row r="20" spans="1:58" x14ac:dyDescent="0.3">
      <c r="X20" s="47" t="s">
        <v>9</v>
      </c>
      <c r="Y20" s="47"/>
      <c r="Z20" s="47"/>
      <c r="AA20" s="47"/>
      <c r="AB20" s="47"/>
      <c r="AC20" s="47"/>
      <c r="AD20" s="47"/>
      <c r="AE20" s="47"/>
      <c r="AF20" s="47"/>
      <c r="AG20" s="47" t="s">
        <v>10</v>
      </c>
      <c r="AH20" s="47"/>
      <c r="AI20" s="47"/>
      <c r="AJ20" s="47"/>
      <c r="AK20" s="47"/>
      <c r="AL20" s="47"/>
      <c r="AM20" s="47"/>
      <c r="AN20" s="47"/>
      <c r="AO20" s="47"/>
      <c r="AP20" s="47"/>
      <c r="AR20" s="49" t="s">
        <v>8</v>
      </c>
      <c r="AS20" s="50"/>
      <c r="AT20" s="50"/>
      <c r="AU20" s="50"/>
      <c r="AV20" s="50"/>
      <c r="AW20" s="50"/>
      <c r="AX20" s="50"/>
      <c r="AY20" s="50"/>
      <c r="AZ20" s="50"/>
      <c r="BA20" s="51"/>
    </row>
    <row r="21" spans="1:58" ht="14.4" thickBot="1" x14ac:dyDescent="0.35"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R21" s="52" t="s">
        <v>11</v>
      </c>
      <c r="AS21" s="52"/>
      <c r="AT21" s="52"/>
      <c r="AU21" s="52"/>
      <c r="AV21" s="52"/>
      <c r="AW21" s="52" t="s">
        <v>12</v>
      </c>
      <c r="AX21" s="52"/>
      <c r="AY21" s="52"/>
      <c r="AZ21" s="52"/>
      <c r="BA21" s="52"/>
    </row>
    <row r="22" spans="1:58" ht="14.4" thickBot="1" x14ac:dyDescent="0.35">
      <c r="R22" s="59" t="s">
        <v>7</v>
      </c>
      <c r="S22" s="59"/>
      <c r="T22" s="59"/>
      <c r="U22" s="59"/>
      <c r="V22" s="59"/>
      <c r="W22" s="60"/>
      <c r="X22" s="61"/>
      <c r="Y22" s="62"/>
      <c r="Z22" s="62"/>
      <c r="AA22" s="62"/>
      <c r="AB22" s="62"/>
      <c r="AC22" s="62"/>
      <c r="AD22" s="62"/>
      <c r="AE22" s="62"/>
      <c r="AF22" s="62"/>
      <c r="AG22" s="63"/>
      <c r="AH22" s="63"/>
      <c r="AI22" s="63"/>
      <c r="AJ22" s="63"/>
      <c r="AK22" s="63"/>
      <c r="AL22" s="63"/>
      <c r="AM22" s="63"/>
      <c r="AN22" s="63"/>
      <c r="AO22" s="63"/>
      <c r="AP22" s="64"/>
      <c r="AR22" s="61"/>
      <c r="AS22" s="62"/>
      <c r="AT22" s="62"/>
      <c r="AU22" s="62"/>
      <c r="AV22" s="62"/>
      <c r="AW22" s="62"/>
      <c r="AX22" s="62"/>
      <c r="AY22" s="62"/>
      <c r="AZ22" s="62"/>
      <c r="BA22" s="65"/>
    </row>
    <row r="23" spans="1:58" x14ac:dyDescent="0.3">
      <c r="K23" s="4" t="s">
        <v>6</v>
      </c>
    </row>
    <row r="25" spans="1:58" ht="27.75" customHeight="1" x14ac:dyDescent="0.3">
      <c r="A25" s="66" t="s">
        <v>23</v>
      </c>
      <c r="B25" s="67"/>
      <c r="C25" s="68"/>
      <c r="D25" s="72" t="s">
        <v>20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47" t="s">
        <v>2</v>
      </c>
      <c r="AB25" s="47"/>
      <c r="AC25" s="47"/>
      <c r="AD25" s="47"/>
      <c r="AE25" s="73" t="s">
        <v>31</v>
      </c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</row>
    <row r="26" spans="1:58" ht="42" customHeight="1" x14ac:dyDescent="0.25">
      <c r="A26" s="69"/>
      <c r="B26" s="70"/>
      <c r="C26" s="71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47"/>
      <c r="AB26" s="47"/>
      <c r="AC26" s="47"/>
      <c r="AD26" s="47"/>
      <c r="AE26" s="72" t="s">
        <v>3</v>
      </c>
      <c r="AF26" s="72"/>
      <c r="AG26" s="72"/>
      <c r="AH26" s="72"/>
      <c r="AI26" s="72"/>
      <c r="AJ26" s="72"/>
      <c r="AK26" s="72"/>
      <c r="AL26" s="72" t="s">
        <v>4</v>
      </c>
      <c r="AM26" s="72"/>
      <c r="AN26" s="72"/>
      <c r="AO26" s="72"/>
      <c r="AP26" s="72"/>
      <c r="AQ26" s="72"/>
      <c r="AR26" s="72"/>
      <c r="AS26" s="72"/>
      <c r="AT26" s="72" t="s">
        <v>5</v>
      </c>
      <c r="AU26" s="72"/>
      <c r="AV26" s="72"/>
      <c r="AW26" s="72"/>
      <c r="AX26" s="72"/>
      <c r="AY26" s="72"/>
      <c r="AZ26" s="72"/>
      <c r="BA26" s="72"/>
      <c r="BC26" s="15" t="s">
        <v>32</v>
      </c>
      <c r="BD26" s="16" t="s">
        <v>3</v>
      </c>
      <c r="BE26" s="16" t="s">
        <v>4</v>
      </c>
      <c r="BF26" s="17" t="s">
        <v>5</v>
      </c>
    </row>
    <row r="27" spans="1:58" s="10" customFormat="1" ht="14.25" customHeight="1" x14ac:dyDescent="0.25">
      <c r="A27" s="47">
        <v>1</v>
      </c>
      <c r="B27" s="47"/>
      <c r="C27" s="47"/>
      <c r="D27" s="47">
        <v>2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8">
        <v>3</v>
      </c>
      <c r="AB27" s="48"/>
      <c r="AC27" s="48"/>
      <c r="AD27" s="48"/>
      <c r="AE27" s="48">
        <v>4</v>
      </c>
      <c r="AF27" s="48"/>
      <c r="AG27" s="48"/>
      <c r="AH27" s="48"/>
      <c r="AI27" s="48"/>
      <c r="AJ27" s="48"/>
      <c r="AK27" s="48"/>
      <c r="AL27" s="48">
        <v>5</v>
      </c>
      <c r="AM27" s="48"/>
      <c r="AN27" s="48"/>
      <c r="AO27" s="48"/>
      <c r="AP27" s="48"/>
      <c r="AQ27" s="48"/>
      <c r="AR27" s="48"/>
      <c r="AS27" s="48"/>
      <c r="AT27" s="48">
        <v>6</v>
      </c>
      <c r="AU27" s="48"/>
      <c r="AV27" s="48"/>
      <c r="AW27" s="48"/>
      <c r="AX27" s="48"/>
      <c r="AY27" s="48"/>
      <c r="AZ27" s="48"/>
      <c r="BA27" s="48"/>
      <c r="BC27" s="18"/>
      <c r="BD27" s="18"/>
      <c r="BE27" s="18"/>
      <c r="BF27" s="18"/>
    </row>
    <row r="28" spans="1:58" hidden="1" x14ac:dyDescent="0.3">
      <c r="A28" s="74"/>
      <c r="B28" s="74"/>
      <c r="C28" s="74"/>
      <c r="D28" s="13"/>
      <c r="E28" s="75" t="str">
        <f>BC28</f>
        <v>ДВЕРИ И ОКНА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6"/>
      <c r="AA28" s="77"/>
      <c r="AB28" s="78"/>
      <c r="AC28" s="78"/>
      <c r="AD28" s="78"/>
      <c r="AE28" s="79">
        <f>BD28*1000</f>
        <v>32294138.239982098</v>
      </c>
      <c r="AF28" s="80"/>
      <c r="AG28" s="80"/>
      <c r="AH28" s="80"/>
      <c r="AI28" s="80"/>
      <c r="AJ28" s="80"/>
      <c r="AK28" s="81"/>
      <c r="AL28" s="79">
        <f>BE28*1000</f>
        <v>32294138.239982098</v>
      </c>
      <c r="AM28" s="80"/>
      <c r="AN28" s="80"/>
      <c r="AO28" s="80"/>
      <c r="AP28" s="80"/>
      <c r="AQ28" s="80"/>
      <c r="AR28" s="80"/>
      <c r="AS28" s="81"/>
      <c r="AT28" s="82">
        <f>BF28*1000</f>
        <v>0</v>
      </c>
      <c r="AU28" s="82"/>
      <c r="AV28" s="82"/>
      <c r="AW28" s="82"/>
      <c r="AX28" s="82"/>
      <c r="AY28" s="82"/>
      <c r="AZ28" s="82"/>
      <c r="BA28" s="83"/>
      <c r="BC28" s="19" t="s">
        <v>33</v>
      </c>
      <c r="BD28" s="26">
        <v>32294.138239982098</v>
      </c>
      <c r="BE28" s="26">
        <v>32294.138239982098</v>
      </c>
      <c r="BF28" s="27">
        <v>0</v>
      </c>
    </row>
    <row r="29" spans="1:58" hidden="1" x14ac:dyDescent="0.3">
      <c r="A29" s="74"/>
      <c r="B29" s="74"/>
      <c r="C29" s="74"/>
      <c r="D29" s="13"/>
      <c r="E29" s="75" t="str">
        <f t="shared" ref="E29:E50" si="0">BC29</f>
        <v>ВРЕМЕННОЕ ЗДАНИЕ И ОГРАЖДЕНИЕ.(забор, навес ,столовое, туалет, казарма)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6"/>
      <c r="AA29" s="57"/>
      <c r="AB29" s="55"/>
      <c r="AC29" s="55"/>
      <c r="AD29" s="55"/>
      <c r="AE29" s="84">
        <f t="shared" ref="AE29:AE55" si="1">BD29*1000</f>
        <v>854462853.32335806</v>
      </c>
      <c r="AF29" s="85"/>
      <c r="AG29" s="85"/>
      <c r="AH29" s="85"/>
      <c r="AI29" s="85"/>
      <c r="AJ29" s="85"/>
      <c r="AK29" s="86"/>
      <c r="AL29" s="84">
        <f t="shared" ref="AL29:AL55" si="2">BE29*1000</f>
        <v>854462853.32335806</v>
      </c>
      <c r="AM29" s="85"/>
      <c r="AN29" s="85"/>
      <c r="AO29" s="85"/>
      <c r="AP29" s="85"/>
      <c r="AQ29" s="85"/>
      <c r="AR29" s="85"/>
      <c r="AS29" s="86"/>
      <c r="AT29" s="84">
        <f t="shared" ref="AT29:AT55" si="3">BF29*1000</f>
        <v>0</v>
      </c>
      <c r="AU29" s="85"/>
      <c r="AV29" s="85"/>
      <c r="AW29" s="85"/>
      <c r="AX29" s="85"/>
      <c r="AY29" s="85"/>
      <c r="AZ29" s="85"/>
      <c r="BA29" s="87"/>
      <c r="BC29" s="20" t="s">
        <v>34</v>
      </c>
      <c r="BD29" s="28">
        <v>854462.85332335811</v>
      </c>
      <c r="BE29" s="28">
        <v>854462.85332335811</v>
      </c>
      <c r="BF29" s="29">
        <v>0</v>
      </c>
    </row>
    <row r="30" spans="1:58" hidden="1" x14ac:dyDescent="0.3">
      <c r="A30" s="32"/>
      <c r="B30" s="33"/>
      <c r="C30" s="34"/>
      <c r="D30" s="13"/>
      <c r="E30" s="75" t="str">
        <f t="shared" ref="E30:E41" si="4">BC30</f>
        <v>ВРЕМЕННЫЙ СОРУЖЕНИЕ ДУШЕВАЯ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6"/>
      <c r="AA30" s="57"/>
      <c r="AB30" s="55"/>
      <c r="AC30" s="55"/>
      <c r="AD30" s="55"/>
      <c r="AE30" s="84">
        <f t="shared" ref="AE30:AE41" si="5">BD30*1000</f>
        <v>72549318.744112104</v>
      </c>
      <c r="AF30" s="85"/>
      <c r="AG30" s="85"/>
      <c r="AH30" s="85"/>
      <c r="AI30" s="85"/>
      <c r="AJ30" s="85"/>
      <c r="AK30" s="86"/>
      <c r="AL30" s="84">
        <f t="shared" ref="AL30:AL41" si="6">BE30*1000</f>
        <v>72549318.744112104</v>
      </c>
      <c r="AM30" s="85"/>
      <c r="AN30" s="85"/>
      <c r="AO30" s="85"/>
      <c r="AP30" s="85"/>
      <c r="AQ30" s="85"/>
      <c r="AR30" s="85"/>
      <c r="AS30" s="86"/>
      <c r="AT30" s="84">
        <f t="shared" ref="AT30:AT41" si="7">BF30*1000</f>
        <v>0</v>
      </c>
      <c r="AU30" s="85"/>
      <c r="AV30" s="85"/>
      <c r="AW30" s="85"/>
      <c r="AX30" s="85"/>
      <c r="AY30" s="85"/>
      <c r="AZ30" s="85"/>
      <c r="BA30" s="87"/>
      <c r="BC30" s="20" t="s">
        <v>35</v>
      </c>
      <c r="BD30" s="28">
        <v>72549.318744112097</v>
      </c>
      <c r="BE30" s="28">
        <v>72549.318744112097</v>
      </c>
      <c r="BF30" s="29">
        <v>0</v>
      </c>
    </row>
    <row r="31" spans="1:58" hidden="1" x14ac:dyDescent="0.3">
      <c r="A31" s="32"/>
      <c r="B31" s="33"/>
      <c r="C31" s="34"/>
      <c r="D31" s="13"/>
      <c r="E31" s="75" t="str">
        <f t="shared" si="4"/>
        <v>КЖ АБК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6"/>
      <c r="AA31" s="57"/>
      <c r="AB31" s="55"/>
      <c r="AC31" s="55"/>
      <c r="AD31" s="55"/>
      <c r="AE31" s="84">
        <f t="shared" si="5"/>
        <v>4507215988.8836403</v>
      </c>
      <c r="AF31" s="85"/>
      <c r="AG31" s="85"/>
      <c r="AH31" s="85"/>
      <c r="AI31" s="85"/>
      <c r="AJ31" s="85"/>
      <c r="AK31" s="86"/>
      <c r="AL31" s="84">
        <f t="shared" si="6"/>
        <v>4507215988.8836403</v>
      </c>
      <c r="AM31" s="85"/>
      <c r="AN31" s="85"/>
      <c r="AO31" s="85"/>
      <c r="AP31" s="85"/>
      <c r="AQ31" s="85"/>
      <c r="AR31" s="85"/>
      <c r="AS31" s="86"/>
      <c r="AT31" s="84">
        <f t="shared" si="7"/>
        <v>0</v>
      </c>
      <c r="AU31" s="85"/>
      <c r="AV31" s="85"/>
      <c r="AW31" s="85"/>
      <c r="AX31" s="85"/>
      <c r="AY31" s="85"/>
      <c r="AZ31" s="85"/>
      <c r="BA31" s="87"/>
      <c r="BC31" s="20" t="s">
        <v>36</v>
      </c>
      <c r="BD31" s="28">
        <v>4507215.9888836406</v>
      </c>
      <c r="BE31" s="28">
        <v>4507215.9888836406</v>
      </c>
      <c r="BF31" s="29">
        <v>0</v>
      </c>
    </row>
    <row r="32" spans="1:58" hidden="1" x14ac:dyDescent="0.3">
      <c r="A32" s="32"/>
      <c r="B32" s="33"/>
      <c r="C32" s="34"/>
      <c r="D32" s="13"/>
      <c r="E32" s="75" t="str">
        <f t="shared" si="4"/>
        <v>КЖ ОБЩЕЖИТ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6"/>
      <c r="AA32" s="57"/>
      <c r="AB32" s="55"/>
      <c r="AC32" s="55"/>
      <c r="AD32" s="55"/>
      <c r="AE32" s="84">
        <f t="shared" si="5"/>
        <v>508288215.84801197</v>
      </c>
      <c r="AF32" s="85"/>
      <c r="AG32" s="85"/>
      <c r="AH32" s="85"/>
      <c r="AI32" s="85"/>
      <c r="AJ32" s="85"/>
      <c r="AK32" s="86"/>
      <c r="AL32" s="84">
        <f t="shared" si="6"/>
        <v>508288215.84801197</v>
      </c>
      <c r="AM32" s="85"/>
      <c r="AN32" s="85"/>
      <c r="AO32" s="85"/>
      <c r="AP32" s="85"/>
      <c r="AQ32" s="85"/>
      <c r="AR32" s="85"/>
      <c r="AS32" s="86"/>
      <c r="AT32" s="84">
        <f t="shared" si="7"/>
        <v>0</v>
      </c>
      <c r="AU32" s="85"/>
      <c r="AV32" s="85"/>
      <c r="AW32" s="85"/>
      <c r="AX32" s="85"/>
      <c r="AY32" s="85"/>
      <c r="AZ32" s="85"/>
      <c r="BA32" s="87"/>
      <c r="BC32" s="20" t="s">
        <v>37</v>
      </c>
      <c r="BD32" s="28">
        <v>508288.21584801195</v>
      </c>
      <c r="BE32" s="28">
        <v>508288.21584801195</v>
      </c>
      <c r="BF32" s="29">
        <v>0</v>
      </c>
    </row>
    <row r="33" spans="1:59" hidden="1" x14ac:dyDescent="0.3">
      <c r="A33" s="32"/>
      <c r="B33" s="33"/>
      <c r="C33" s="34"/>
      <c r="D33" s="13"/>
      <c r="E33" s="75" t="str">
        <f t="shared" si="4"/>
        <v>КЖ - АБК</v>
      </c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6"/>
      <c r="AA33" s="57"/>
      <c r="AB33" s="55"/>
      <c r="AC33" s="55"/>
      <c r="AD33" s="55"/>
      <c r="AE33" s="84">
        <f t="shared" si="5"/>
        <v>670216251.40064502</v>
      </c>
      <c r="AF33" s="85"/>
      <c r="AG33" s="85"/>
      <c r="AH33" s="85"/>
      <c r="AI33" s="85"/>
      <c r="AJ33" s="85"/>
      <c r="AK33" s="86"/>
      <c r="AL33" s="84">
        <f t="shared" si="6"/>
        <v>670216251.40064502</v>
      </c>
      <c r="AM33" s="85"/>
      <c r="AN33" s="85"/>
      <c r="AO33" s="85"/>
      <c r="AP33" s="85"/>
      <c r="AQ33" s="85"/>
      <c r="AR33" s="85"/>
      <c r="AS33" s="86"/>
      <c r="AT33" s="84">
        <f t="shared" si="7"/>
        <v>0</v>
      </c>
      <c r="AU33" s="85"/>
      <c r="AV33" s="85"/>
      <c r="AW33" s="85"/>
      <c r="AX33" s="85"/>
      <c r="AY33" s="85"/>
      <c r="AZ33" s="85"/>
      <c r="BA33" s="87"/>
      <c r="BC33" s="20" t="s">
        <v>38</v>
      </c>
      <c r="BD33" s="28">
        <v>670216.25140064501</v>
      </c>
      <c r="BE33" s="28">
        <v>670216.25140064501</v>
      </c>
      <c r="BF33" s="29">
        <v>0</v>
      </c>
    </row>
    <row r="34" spans="1:59" hidden="1" x14ac:dyDescent="0.3">
      <c r="A34" s="32"/>
      <c r="B34" s="33"/>
      <c r="C34" s="34"/>
      <c r="D34" s="13"/>
      <c r="E34" s="75" t="str">
        <f t="shared" si="4"/>
        <v>КЖ- ОБЩЕЖИТИЕ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6"/>
      <c r="AA34" s="57"/>
      <c r="AB34" s="55"/>
      <c r="AC34" s="55"/>
      <c r="AD34" s="55"/>
      <c r="AE34" s="84">
        <f t="shared" si="5"/>
        <v>116760679.97203501</v>
      </c>
      <c r="AF34" s="85"/>
      <c r="AG34" s="85"/>
      <c r="AH34" s="85"/>
      <c r="AI34" s="85"/>
      <c r="AJ34" s="85"/>
      <c r="AK34" s="86"/>
      <c r="AL34" s="84">
        <f t="shared" si="6"/>
        <v>116760679.97203501</v>
      </c>
      <c r="AM34" s="85"/>
      <c r="AN34" s="85"/>
      <c r="AO34" s="85"/>
      <c r="AP34" s="85"/>
      <c r="AQ34" s="85"/>
      <c r="AR34" s="85"/>
      <c r="AS34" s="86"/>
      <c r="AT34" s="84">
        <f t="shared" si="7"/>
        <v>0</v>
      </c>
      <c r="AU34" s="85"/>
      <c r="AV34" s="85"/>
      <c r="AW34" s="85"/>
      <c r="AX34" s="85"/>
      <c r="AY34" s="85"/>
      <c r="AZ34" s="85"/>
      <c r="BA34" s="87"/>
      <c r="BC34" s="20" t="s">
        <v>39</v>
      </c>
      <c r="BD34" s="28">
        <v>116760.67997203501</v>
      </c>
      <c r="BE34" s="28">
        <v>116760.67997203501</v>
      </c>
      <c r="BF34" s="29">
        <v>0</v>
      </c>
    </row>
    <row r="35" spans="1:59" hidden="1" x14ac:dyDescent="0.3">
      <c r="A35" s="32"/>
      <c r="B35" s="33"/>
      <c r="C35" s="34"/>
      <c r="D35" s="13"/>
      <c r="E35" s="75" t="str">
        <f t="shared" si="4"/>
        <v>КЖ- СПОРТЗАЛ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6"/>
      <c r="AA35" s="57"/>
      <c r="AB35" s="55"/>
      <c r="AC35" s="55"/>
      <c r="AD35" s="55"/>
      <c r="AE35" s="84">
        <f t="shared" si="5"/>
        <v>113328733.90369099</v>
      </c>
      <c r="AF35" s="85"/>
      <c r="AG35" s="85"/>
      <c r="AH35" s="85"/>
      <c r="AI35" s="85"/>
      <c r="AJ35" s="85"/>
      <c r="AK35" s="86"/>
      <c r="AL35" s="84">
        <f t="shared" si="6"/>
        <v>113328733.90369099</v>
      </c>
      <c r="AM35" s="85"/>
      <c r="AN35" s="85"/>
      <c r="AO35" s="85"/>
      <c r="AP35" s="85"/>
      <c r="AQ35" s="85"/>
      <c r="AR35" s="85"/>
      <c r="AS35" s="86"/>
      <c r="AT35" s="84">
        <f t="shared" si="7"/>
        <v>0</v>
      </c>
      <c r="AU35" s="85"/>
      <c r="AV35" s="85"/>
      <c r="AW35" s="85"/>
      <c r="AX35" s="85"/>
      <c r="AY35" s="85"/>
      <c r="AZ35" s="85"/>
      <c r="BA35" s="87"/>
      <c r="BC35" s="20" t="s">
        <v>40</v>
      </c>
      <c r="BD35" s="28">
        <v>113328.733903691</v>
      </c>
      <c r="BE35" s="28">
        <v>113328.733903691</v>
      </c>
      <c r="BF35" s="29">
        <v>0</v>
      </c>
    </row>
    <row r="36" spans="1:59" hidden="1" x14ac:dyDescent="0.3">
      <c r="A36" s="32"/>
      <c r="B36" s="33"/>
      <c r="C36" s="34"/>
      <c r="D36" s="13"/>
      <c r="E36" s="75" t="str">
        <f t="shared" si="4"/>
        <v>КЖ - КПП</v>
      </c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6"/>
      <c r="AA36" s="57"/>
      <c r="AB36" s="55"/>
      <c r="AC36" s="55"/>
      <c r="AD36" s="55"/>
      <c r="AE36" s="84">
        <f t="shared" si="5"/>
        <v>46232357.716168799</v>
      </c>
      <c r="AF36" s="85"/>
      <c r="AG36" s="85"/>
      <c r="AH36" s="85"/>
      <c r="AI36" s="85"/>
      <c r="AJ36" s="85"/>
      <c r="AK36" s="86"/>
      <c r="AL36" s="84">
        <f t="shared" si="6"/>
        <v>46232357.716168799</v>
      </c>
      <c r="AM36" s="85"/>
      <c r="AN36" s="85"/>
      <c r="AO36" s="85"/>
      <c r="AP36" s="85"/>
      <c r="AQ36" s="85"/>
      <c r="AR36" s="85"/>
      <c r="AS36" s="86"/>
      <c r="AT36" s="84">
        <f t="shared" si="7"/>
        <v>0</v>
      </c>
      <c r="AU36" s="85"/>
      <c r="AV36" s="85"/>
      <c r="AW36" s="85"/>
      <c r="AX36" s="85"/>
      <c r="AY36" s="85"/>
      <c r="AZ36" s="85"/>
      <c r="BA36" s="87"/>
      <c r="BC36" s="20" t="s">
        <v>41</v>
      </c>
      <c r="BD36" s="28">
        <v>46232.357716168801</v>
      </c>
      <c r="BE36" s="28">
        <v>46232.357716168801</v>
      </c>
      <c r="BF36" s="29">
        <v>0</v>
      </c>
    </row>
    <row r="37" spans="1:59" hidden="1" x14ac:dyDescent="0.3">
      <c r="A37" s="32"/>
      <c r="B37" s="33"/>
      <c r="C37" s="34"/>
      <c r="D37" s="13"/>
      <c r="E37" s="75" t="str">
        <f t="shared" si="4"/>
        <v>КЖ ОБЩЕЖИТИЕ</v>
      </c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6"/>
      <c r="AA37" s="57"/>
      <c r="AB37" s="55"/>
      <c r="AC37" s="55"/>
      <c r="AD37" s="55"/>
      <c r="AE37" s="84">
        <f t="shared" si="5"/>
        <v>179429051.13999999</v>
      </c>
      <c r="AF37" s="85"/>
      <c r="AG37" s="85"/>
      <c r="AH37" s="85"/>
      <c r="AI37" s="85"/>
      <c r="AJ37" s="85"/>
      <c r="AK37" s="86"/>
      <c r="AL37" s="84">
        <f t="shared" si="6"/>
        <v>179429051.13999999</v>
      </c>
      <c r="AM37" s="85"/>
      <c r="AN37" s="85"/>
      <c r="AO37" s="85"/>
      <c r="AP37" s="85"/>
      <c r="AQ37" s="85"/>
      <c r="AR37" s="85"/>
      <c r="AS37" s="86"/>
      <c r="AT37" s="84">
        <f t="shared" si="7"/>
        <v>0</v>
      </c>
      <c r="AU37" s="85"/>
      <c r="AV37" s="85"/>
      <c r="AW37" s="85"/>
      <c r="AX37" s="85"/>
      <c r="AY37" s="85"/>
      <c r="AZ37" s="85"/>
      <c r="BA37" s="87"/>
      <c r="BC37" s="20" t="s">
        <v>42</v>
      </c>
      <c r="BD37" s="28">
        <v>179429.05114</v>
      </c>
      <c r="BE37" s="28">
        <v>179429.05114</v>
      </c>
      <c r="BF37" s="29">
        <v>0</v>
      </c>
    </row>
    <row r="38" spans="1:59" hidden="1" x14ac:dyDescent="0.3">
      <c r="A38" s="32"/>
      <c r="B38" s="33"/>
      <c r="C38" s="34"/>
      <c r="D38" s="13"/>
      <c r="E38" s="75" t="str">
        <f t="shared" si="4"/>
        <v>АР ОБЩЕЖИТИЕ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6"/>
      <c r="AA38" s="57"/>
      <c r="AB38" s="55"/>
      <c r="AC38" s="55"/>
      <c r="AD38" s="55"/>
      <c r="AE38" s="84">
        <f t="shared" si="5"/>
        <v>12923880.08</v>
      </c>
      <c r="AF38" s="85"/>
      <c r="AG38" s="85"/>
      <c r="AH38" s="85"/>
      <c r="AI38" s="85"/>
      <c r="AJ38" s="85"/>
      <c r="AK38" s="86"/>
      <c r="AL38" s="84">
        <f t="shared" si="6"/>
        <v>12923880.08</v>
      </c>
      <c r="AM38" s="85"/>
      <c r="AN38" s="85"/>
      <c r="AO38" s="85"/>
      <c r="AP38" s="85"/>
      <c r="AQ38" s="85"/>
      <c r="AR38" s="85"/>
      <c r="AS38" s="86"/>
      <c r="AT38" s="84">
        <f t="shared" si="7"/>
        <v>0</v>
      </c>
      <c r="AU38" s="85"/>
      <c r="AV38" s="85"/>
      <c r="AW38" s="85"/>
      <c r="AX38" s="85"/>
      <c r="AY38" s="85"/>
      <c r="AZ38" s="85"/>
      <c r="BA38" s="87"/>
      <c r="BC38" s="20" t="s">
        <v>43</v>
      </c>
      <c r="BD38" s="28">
        <v>12923.880080000001</v>
      </c>
      <c r="BE38" s="28">
        <v>12923.880080000001</v>
      </c>
      <c r="BF38" s="29">
        <v>0</v>
      </c>
    </row>
    <row r="39" spans="1:59" hidden="1" x14ac:dyDescent="0.3">
      <c r="A39" s="32"/>
      <c r="B39" s="33"/>
      <c r="C39" s="34"/>
      <c r="D39" s="13"/>
      <c r="E39" s="75" t="str">
        <f t="shared" si="4"/>
        <v>КЖ КПП</v>
      </c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6"/>
      <c r="AA39" s="57"/>
      <c r="AB39" s="55"/>
      <c r="AC39" s="55"/>
      <c r="AD39" s="55"/>
      <c r="AE39" s="84">
        <f t="shared" si="5"/>
        <v>33133237.41</v>
      </c>
      <c r="AF39" s="85"/>
      <c r="AG39" s="85"/>
      <c r="AH39" s="85"/>
      <c r="AI39" s="85"/>
      <c r="AJ39" s="85"/>
      <c r="AK39" s="86"/>
      <c r="AL39" s="84">
        <f t="shared" si="6"/>
        <v>33133237.41</v>
      </c>
      <c r="AM39" s="85"/>
      <c r="AN39" s="85"/>
      <c r="AO39" s="85"/>
      <c r="AP39" s="85"/>
      <c r="AQ39" s="85"/>
      <c r="AR39" s="85"/>
      <c r="AS39" s="86"/>
      <c r="AT39" s="84">
        <f t="shared" si="7"/>
        <v>0</v>
      </c>
      <c r="AU39" s="85"/>
      <c r="AV39" s="85"/>
      <c r="AW39" s="85"/>
      <c r="AX39" s="85"/>
      <c r="AY39" s="85"/>
      <c r="AZ39" s="85"/>
      <c r="BA39" s="87"/>
      <c r="BC39" s="20" t="s">
        <v>44</v>
      </c>
      <c r="BD39" s="28">
        <v>33133.237410000002</v>
      </c>
      <c r="BE39" s="28">
        <v>33133.237410000002</v>
      </c>
      <c r="BF39" s="29">
        <v>0</v>
      </c>
    </row>
    <row r="40" spans="1:59" hidden="1" x14ac:dyDescent="0.3">
      <c r="A40" s="32"/>
      <c r="B40" s="33"/>
      <c r="C40" s="34"/>
      <c r="D40" s="13"/>
      <c r="E40" s="75" t="str">
        <f t="shared" si="4"/>
        <v xml:space="preserve"> КЖ, СТОЛОВАЯ НА 100 МЕСТ</v>
      </c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6"/>
      <c r="AA40" s="57"/>
      <c r="AB40" s="55"/>
      <c r="AC40" s="55"/>
      <c r="AD40" s="55"/>
      <c r="AE40" s="84">
        <f t="shared" si="5"/>
        <v>86467980.450000003</v>
      </c>
      <c r="AF40" s="85"/>
      <c r="AG40" s="85"/>
      <c r="AH40" s="85"/>
      <c r="AI40" s="85"/>
      <c r="AJ40" s="85"/>
      <c r="AK40" s="86"/>
      <c r="AL40" s="84">
        <f t="shared" si="6"/>
        <v>86467980.450000003</v>
      </c>
      <c r="AM40" s="85"/>
      <c r="AN40" s="85"/>
      <c r="AO40" s="85"/>
      <c r="AP40" s="85"/>
      <c r="AQ40" s="85"/>
      <c r="AR40" s="85"/>
      <c r="AS40" s="86"/>
      <c r="AT40" s="84">
        <f t="shared" si="7"/>
        <v>0</v>
      </c>
      <c r="AU40" s="85"/>
      <c r="AV40" s="85"/>
      <c r="AW40" s="85"/>
      <c r="AX40" s="85"/>
      <c r="AY40" s="85"/>
      <c r="AZ40" s="85"/>
      <c r="BA40" s="87"/>
      <c r="BC40" s="20" t="s">
        <v>45</v>
      </c>
      <c r="BD40" s="28">
        <v>86467.980450000003</v>
      </c>
      <c r="BE40" s="28">
        <v>86467.980450000003</v>
      </c>
      <c r="BF40" s="29">
        <v>0</v>
      </c>
    </row>
    <row r="41" spans="1:59" hidden="1" x14ac:dyDescent="0.3">
      <c r="A41" s="32"/>
      <c r="B41" s="33"/>
      <c r="C41" s="34"/>
      <c r="D41" s="13"/>
      <c r="E41" s="75" t="str">
        <f t="shared" si="4"/>
        <v>БЛАГОУСТРОЙСТВО ТЕРРИТОРИИ шлакоблочное ограждение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6"/>
      <c r="AA41" s="57"/>
      <c r="AB41" s="55"/>
      <c r="AC41" s="55"/>
      <c r="AD41" s="55"/>
      <c r="AE41" s="84">
        <f t="shared" si="5"/>
        <v>169292605.16</v>
      </c>
      <c r="AF41" s="85"/>
      <c r="AG41" s="85"/>
      <c r="AH41" s="85"/>
      <c r="AI41" s="85"/>
      <c r="AJ41" s="85"/>
      <c r="AK41" s="86"/>
      <c r="AL41" s="84">
        <f t="shared" si="6"/>
        <v>169292605.16</v>
      </c>
      <c r="AM41" s="85"/>
      <c r="AN41" s="85"/>
      <c r="AO41" s="85"/>
      <c r="AP41" s="85"/>
      <c r="AQ41" s="85"/>
      <c r="AR41" s="85"/>
      <c r="AS41" s="86"/>
      <c r="AT41" s="84">
        <f t="shared" si="7"/>
        <v>0</v>
      </c>
      <c r="AU41" s="85"/>
      <c r="AV41" s="85"/>
      <c r="AW41" s="85"/>
      <c r="AX41" s="85"/>
      <c r="AY41" s="85"/>
      <c r="AZ41" s="85"/>
      <c r="BA41" s="87"/>
      <c r="BC41" s="20" t="s">
        <v>46</v>
      </c>
      <c r="BD41" s="28">
        <v>169292.60516000001</v>
      </c>
      <c r="BE41" s="28">
        <v>169292.60516000001</v>
      </c>
      <c r="BF41" s="29">
        <v>0</v>
      </c>
    </row>
    <row r="42" spans="1:59" hidden="1" x14ac:dyDescent="0.3">
      <c r="A42" s="49"/>
      <c r="B42" s="50"/>
      <c r="C42" s="51"/>
      <c r="D42" s="13"/>
      <c r="E42" s="75" t="str">
        <f t="shared" si="0"/>
        <v>КЖ, ОБЩЕЖИТИЕ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57"/>
      <c r="AB42" s="55"/>
      <c r="AC42" s="55"/>
      <c r="AD42" s="55"/>
      <c r="AE42" s="84">
        <f t="shared" si="1"/>
        <v>140113096.91034499</v>
      </c>
      <c r="AF42" s="85"/>
      <c r="AG42" s="85"/>
      <c r="AH42" s="85"/>
      <c r="AI42" s="85"/>
      <c r="AJ42" s="85"/>
      <c r="AK42" s="86"/>
      <c r="AL42" s="84">
        <f t="shared" si="2"/>
        <v>140113096.91034499</v>
      </c>
      <c r="AM42" s="85"/>
      <c r="AN42" s="85"/>
      <c r="AO42" s="85"/>
      <c r="AP42" s="85"/>
      <c r="AQ42" s="85"/>
      <c r="AR42" s="85"/>
      <c r="AS42" s="86"/>
      <c r="AT42" s="84">
        <f t="shared" si="3"/>
        <v>140113096.91034499</v>
      </c>
      <c r="AU42" s="85"/>
      <c r="AV42" s="85"/>
      <c r="AW42" s="85"/>
      <c r="AX42" s="85"/>
      <c r="AY42" s="85"/>
      <c r="AZ42" s="85"/>
      <c r="BA42" s="87"/>
      <c r="BC42" s="20" t="s">
        <v>49</v>
      </c>
      <c r="BD42" s="28">
        <v>140113.09691034499</v>
      </c>
      <c r="BE42" s="28">
        <v>140113.09691034499</v>
      </c>
      <c r="BF42" s="29">
        <v>140113.09691034499</v>
      </c>
    </row>
    <row r="43" spans="1:59" hidden="1" x14ac:dyDescent="0.3">
      <c r="A43" s="49"/>
      <c r="B43" s="50"/>
      <c r="C43" s="51"/>
      <c r="D43" s="13"/>
      <c r="E43" s="75" t="str">
        <f t="shared" si="0"/>
        <v>КЖ- АБК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6"/>
      <c r="AA43" s="57"/>
      <c r="AB43" s="55"/>
      <c r="AC43" s="55"/>
      <c r="AD43" s="55"/>
      <c r="AE43" s="84">
        <f t="shared" si="1"/>
        <v>1625176408.2131722</v>
      </c>
      <c r="AF43" s="85"/>
      <c r="AG43" s="85"/>
      <c r="AH43" s="85"/>
      <c r="AI43" s="85"/>
      <c r="AJ43" s="85"/>
      <c r="AK43" s="86"/>
      <c r="AL43" s="84">
        <f t="shared" si="2"/>
        <v>1625176408.2131722</v>
      </c>
      <c r="AM43" s="85"/>
      <c r="AN43" s="85"/>
      <c r="AO43" s="85"/>
      <c r="AP43" s="85"/>
      <c r="AQ43" s="85"/>
      <c r="AR43" s="85"/>
      <c r="AS43" s="86"/>
      <c r="AT43" s="84">
        <f t="shared" si="3"/>
        <v>458168761.21317202</v>
      </c>
      <c r="AU43" s="85"/>
      <c r="AV43" s="85"/>
      <c r="AW43" s="85"/>
      <c r="AX43" s="85"/>
      <c r="AY43" s="85"/>
      <c r="AZ43" s="85"/>
      <c r="BA43" s="87"/>
      <c r="BC43" s="20" t="s">
        <v>50</v>
      </c>
      <c r="BD43" s="28">
        <v>1625176.4082131721</v>
      </c>
      <c r="BE43" s="28">
        <v>1625176.4082131721</v>
      </c>
      <c r="BF43" s="29">
        <v>458168.76121317199</v>
      </c>
    </row>
    <row r="44" spans="1:59" hidden="1" x14ac:dyDescent="0.3">
      <c r="A44" s="49"/>
      <c r="B44" s="50"/>
      <c r="C44" s="51"/>
      <c r="D44" s="13"/>
      <c r="E44" s="75" t="str">
        <f t="shared" si="0"/>
        <v>АР-АБК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6"/>
      <c r="AA44" s="57"/>
      <c r="AB44" s="55"/>
      <c r="AC44" s="55"/>
      <c r="AD44" s="55"/>
      <c r="AE44" s="84">
        <f t="shared" si="1"/>
        <v>42244518.400734998</v>
      </c>
      <c r="AF44" s="85"/>
      <c r="AG44" s="85"/>
      <c r="AH44" s="85"/>
      <c r="AI44" s="85"/>
      <c r="AJ44" s="85"/>
      <c r="AK44" s="86"/>
      <c r="AL44" s="84">
        <f t="shared" si="2"/>
        <v>42244518.400734998</v>
      </c>
      <c r="AM44" s="85"/>
      <c r="AN44" s="85"/>
      <c r="AO44" s="85"/>
      <c r="AP44" s="85"/>
      <c r="AQ44" s="85"/>
      <c r="AR44" s="85"/>
      <c r="AS44" s="86"/>
      <c r="AT44" s="84">
        <f t="shared" si="3"/>
        <v>42244518.400734998</v>
      </c>
      <c r="AU44" s="85"/>
      <c r="AV44" s="85"/>
      <c r="AW44" s="85"/>
      <c r="AX44" s="85"/>
      <c r="AY44" s="85"/>
      <c r="AZ44" s="85"/>
      <c r="BA44" s="87"/>
      <c r="BC44" s="20" t="s">
        <v>51</v>
      </c>
      <c r="BD44" s="28">
        <v>42244.518400734996</v>
      </c>
      <c r="BE44" s="28">
        <v>42244.518400734996</v>
      </c>
      <c r="BF44" s="29">
        <v>42244.518400734996</v>
      </c>
    </row>
    <row r="45" spans="1:59" hidden="1" x14ac:dyDescent="0.3">
      <c r="A45" s="49"/>
      <c r="B45" s="50"/>
      <c r="C45" s="51"/>
      <c r="D45" s="5"/>
      <c r="E45" s="75" t="str">
        <f t="shared" si="0"/>
        <v>КЖ -КПП</v>
      </c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6"/>
      <c r="AA45" s="57"/>
      <c r="AB45" s="55"/>
      <c r="AC45" s="55"/>
      <c r="AD45" s="55"/>
      <c r="AE45" s="84">
        <f t="shared" si="1"/>
        <v>0</v>
      </c>
      <c r="AF45" s="85"/>
      <c r="AG45" s="85"/>
      <c r="AH45" s="85"/>
      <c r="AI45" s="85"/>
      <c r="AJ45" s="85"/>
      <c r="AK45" s="86"/>
      <c r="AL45" s="84">
        <f t="shared" si="2"/>
        <v>0</v>
      </c>
      <c r="AM45" s="85"/>
      <c r="AN45" s="85"/>
      <c r="AO45" s="85"/>
      <c r="AP45" s="85"/>
      <c r="AQ45" s="85"/>
      <c r="AR45" s="85"/>
      <c r="AS45" s="86"/>
      <c r="AT45" s="84">
        <f t="shared" si="3"/>
        <v>0</v>
      </c>
      <c r="AU45" s="85"/>
      <c r="AV45" s="85"/>
      <c r="AW45" s="85"/>
      <c r="AX45" s="85"/>
      <c r="AY45" s="85"/>
      <c r="AZ45" s="85"/>
      <c r="BA45" s="87"/>
      <c r="BC45" s="20" t="s">
        <v>52</v>
      </c>
      <c r="BD45" s="21">
        <v>0</v>
      </c>
      <c r="BE45" s="21">
        <v>0</v>
      </c>
      <c r="BF45" s="22">
        <v>0</v>
      </c>
    </row>
    <row r="46" spans="1:59" s="6" customFormat="1" hidden="1" x14ac:dyDescent="0.3">
      <c r="A46" s="49"/>
      <c r="B46" s="50"/>
      <c r="C46" s="51"/>
      <c r="D46" s="5"/>
      <c r="E46" s="75" t="str">
        <f t="shared" si="0"/>
        <v xml:space="preserve"> КЖ- СПОРТЗАЛ</v>
      </c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6"/>
      <c r="AA46" s="88"/>
      <c r="AB46" s="89"/>
      <c r="AC46" s="89"/>
      <c r="AD46" s="90"/>
      <c r="AE46" s="84">
        <f t="shared" si="1"/>
        <v>114970022.95058601</v>
      </c>
      <c r="AF46" s="85"/>
      <c r="AG46" s="85"/>
      <c r="AH46" s="85"/>
      <c r="AI46" s="85"/>
      <c r="AJ46" s="85"/>
      <c r="AK46" s="86"/>
      <c r="AL46" s="84">
        <f t="shared" si="2"/>
        <v>114970022.95058601</v>
      </c>
      <c r="AM46" s="85"/>
      <c r="AN46" s="85"/>
      <c r="AO46" s="85"/>
      <c r="AP46" s="85"/>
      <c r="AQ46" s="85"/>
      <c r="AR46" s="85"/>
      <c r="AS46" s="86"/>
      <c r="AT46" s="84">
        <f t="shared" si="3"/>
        <v>114970022.95058601</v>
      </c>
      <c r="AU46" s="85"/>
      <c r="AV46" s="85"/>
      <c r="AW46" s="85"/>
      <c r="AX46" s="85"/>
      <c r="AY46" s="85"/>
      <c r="AZ46" s="85"/>
      <c r="BA46" s="87"/>
      <c r="BC46" s="20" t="s">
        <v>53</v>
      </c>
      <c r="BD46" s="21">
        <v>114970.022950586</v>
      </c>
      <c r="BE46" s="21">
        <v>114970.022950586</v>
      </c>
      <c r="BF46" s="22">
        <v>114970.022950586</v>
      </c>
      <c r="BG46" s="2"/>
    </row>
    <row r="47" spans="1:59" s="6" customFormat="1" hidden="1" x14ac:dyDescent="0.3">
      <c r="A47" s="49"/>
      <c r="B47" s="50"/>
      <c r="C47" s="51"/>
      <c r="D47" s="5"/>
      <c r="E47" s="75" t="str">
        <f t="shared" si="0"/>
        <v xml:space="preserve"> БЛАГОУСТРОЙСТВО ТЕРРИТОРИИ- КЖ -ЗАБОР</v>
      </c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6"/>
      <c r="AA47" s="88"/>
      <c r="AB47" s="89"/>
      <c r="AC47" s="89"/>
      <c r="AD47" s="90"/>
      <c r="AE47" s="84">
        <f t="shared" si="1"/>
        <v>54198281.422982603</v>
      </c>
      <c r="AF47" s="85"/>
      <c r="AG47" s="85"/>
      <c r="AH47" s="85"/>
      <c r="AI47" s="85"/>
      <c r="AJ47" s="85"/>
      <c r="AK47" s="86"/>
      <c r="AL47" s="84">
        <f t="shared" si="2"/>
        <v>54198281.422982603</v>
      </c>
      <c r="AM47" s="85"/>
      <c r="AN47" s="85"/>
      <c r="AO47" s="85"/>
      <c r="AP47" s="85"/>
      <c r="AQ47" s="85"/>
      <c r="AR47" s="85"/>
      <c r="AS47" s="86"/>
      <c r="AT47" s="84">
        <f t="shared" si="3"/>
        <v>54198281.422982603</v>
      </c>
      <c r="AU47" s="85"/>
      <c r="AV47" s="85"/>
      <c r="AW47" s="85"/>
      <c r="AX47" s="85"/>
      <c r="AY47" s="85"/>
      <c r="AZ47" s="85"/>
      <c r="BA47" s="87"/>
      <c r="BC47" s="20" t="s">
        <v>54</v>
      </c>
      <c r="BD47" s="21">
        <v>54198.281422982604</v>
      </c>
      <c r="BE47" s="21">
        <v>54198.281422982604</v>
      </c>
      <c r="BF47" s="22">
        <v>54198.281422982604</v>
      </c>
      <c r="BG47" s="2"/>
    </row>
    <row r="48" spans="1:59" s="6" customFormat="1" hidden="1" x14ac:dyDescent="0.3">
      <c r="A48" s="49"/>
      <c r="B48" s="50"/>
      <c r="C48" s="51"/>
      <c r="D48" s="5"/>
      <c r="E48" s="75">
        <f t="shared" si="0"/>
        <v>0</v>
      </c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6"/>
      <c r="AA48" s="88"/>
      <c r="AB48" s="89"/>
      <c r="AC48" s="89"/>
      <c r="AD48" s="90"/>
      <c r="AE48" s="84">
        <f t="shared" si="1"/>
        <v>0</v>
      </c>
      <c r="AF48" s="85"/>
      <c r="AG48" s="85"/>
      <c r="AH48" s="85"/>
      <c r="AI48" s="85"/>
      <c r="AJ48" s="85"/>
      <c r="AK48" s="86"/>
      <c r="AL48" s="84">
        <f t="shared" si="2"/>
        <v>0</v>
      </c>
      <c r="AM48" s="85"/>
      <c r="AN48" s="85"/>
      <c r="AO48" s="85"/>
      <c r="AP48" s="85"/>
      <c r="AQ48" s="85"/>
      <c r="AR48" s="85"/>
      <c r="AS48" s="86"/>
      <c r="AT48" s="84">
        <f t="shared" si="3"/>
        <v>0</v>
      </c>
      <c r="AU48" s="85"/>
      <c r="AV48" s="85"/>
      <c r="AW48" s="85"/>
      <c r="AX48" s="85"/>
      <c r="AY48" s="85"/>
      <c r="AZ48" s="85"/>
      <c r="BA48" s="87"/>
      <c r="BC48" s="20"/>
      <c r="BD48" s="21"/>
      <c r="BE48" s="21"/>
      <c r="BF48" s="22"/>
      <c r="BG48" s="2"/>
    </row>
    <row r="49" spans="1:59" s="6" customFormat="1" hidden="1" x14ac:dyDescent="0.3">
      <c r="A49" s="49"/>
      <c r="B49" s="50"/>
      <c r="C49" s="51"/>
      <c r="D49" s="5"/>
      <c r="E49" s="75">
        <f t="shared" si="0"/>
        <v>0</v>
      </c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6"/>
      <c r="AA49" s="88"/>
      <c r="AB49" s="89"/>
      <c r="AC49" s="89"/>
      <c r="AD49" s="90"/>
      <c r="AE49" s="84">
        <f t="shared" si="1"/>
        <v>0</v>
      </c>
      <c r="AF49" s="85"/>
      <c r="AG49" s="85"/>
      <c r="AH49" s="85"/>
      <c r="AI49" s="85"/>
      <c r="AJ49" s="85"/>
      <c r="AK49" s="86"/>
      <c r="AL49" s="84">
        <f t="shared" si="2"/>
        <v>0</v>
      </c>
      <c r="AM49" s="85"/>
      <c r="AN49" s="85"/>
      <c r="AO49" s="85"/>
      <c r="AP49" s="85"/>
      <c r="AQ49" s="85"/>
      <c r="AR49" s="85"/>
      <c r="AS49" s="86"/>
      <c r="AT49" s="84">
        <f t="shared" si="3"/>
        <v>0</v>
      </c>
      <c r="AU49" s="85"/>
      <c r="AV49" s="85"/>
      <c r="AW49" s="85"/>
      <c r="AX49" s="85"/>
      <c r="AY49" s="85"/>
      <c r="AZ49" s="85"/>
      <c r="BA49" s="87"/>
      <c r="BC49" s="20"/>
      <c r="BD49" s="21"/>
      <c r="BE49" s="21"/>
      <c r="BF49" s="22"/>
      <c r="BG49" s="2"/>
    </row>
    <row r="50" spans="1:59" s="6" customFormat="1" hidden="1" x14ac:dyDescent="0.3">
      <c r="A50" s="49"/>
      <c r="B50" s="50"/>
      <c r="C50" s="51"/>
      <c r="D50" s="5"/>
      <c r="E50" s="75">
        <f t="shared" si="0"/>
        <v>0</v>
      </c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6"/>
      <c r="AA50" s="88"/>
      <c r="AB50" s="89"/>
      <c r="AC50" s="89"/>
      <c r="AD50" s="90"/>
      <c r="AE50" s="84">
        <f t="shared" si="1"/>
        <v>0</v>
      </c>
      <c r="AF50" s="85"/>
      <c r="AG50" s="85"/>
      <c r="AH50" s="85"/>
      <c r="AI50" s="85"/>
      <c r="AJ50" s="85"/>
      <c r="AK50" s="86"/>
      <c r="AL50" s="84">
        <f t="shared" si="2"/>
        <v>0</v>
      </c>
      <c r="AM50" s="85"/>
      <c r="AN50" s="85"/>
      <c r="AO50" s="85"/>
      <c r="AP50" s="85"/>
      <c r="AQ50" s="85"/>
      <c r="AR50" s="85"/>
      <c r="AS50" s="86"/>
      <c r="AT50" s="84">
        <f t="shared" si="3"/>
        <v>0</v>
      </c>
      <c r="AU50" s="85"/>
      <c r="AV50" s="85"/>
      <c r="AW50" s="85"/>
      <c r="AX50" s="85"/>
      <c r="AY50" s="85"/>
      <c r="AZ50" s="85"/>
      <c r="BA50" s="87"/>
      <c r="BC50" s="20"/>
      <c r="BD50" s="21"/>
      <c r="BE50" s="21"/>
      <c r="BF50" s="22"/>
      <c r="BG50" s="2"/>
    </row>
    <row r="51" spans="1:59" s="6" customFormat="1" hidden="1" x14ac:dyDescent="0.3">
      <c r="A51" s="49"/>
      <c r="B51" s="50"/>
      <c r="C51" s="51"/>
      <c r="D51" s="5"/>
      <c r="E51" s="75">
        <f t="shared" ref="E51:E53" si="8">BC51</f>
        <v>0</v>
      </c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6"/>
      <c r="AA51" s="88"/>
      <c r="AB51" s="89"/>
      <c r="AC51" s="89"/>
      <c r="AD51" s="90"/>
      <c r="AE51" s="84">
        <f t="shared" ref="AE51:AE53" si="9">BD51*1000</f>
        <v>0</v>
      </c>
      <c r="AF51" s="85"/>
      <c r="AG51" s="85"/>
      <c r="AH51" s="85"/>
      <c r="AI51" s="85"/>
      <c r="AJ51" s="85"/>
      <c r="AK51" s="86"/>
      <c r="AL51" s="84">
        <f t="shared" ref="AL51:AL53" si="10">BE51*1000</f>
        <v>0</v>
      </c>
      <c r="AM51" s="85"/>
      <c r="AN51" s="85"/>
      <c r="AO51" s="85"/>
      <c r="AP51" s="85"/>
      <c r="AQ51" s="85"/>
      <c r="AR51" s="85"/>
      <c r="AS51" s="86"/>
      <c r="AT51" s="49">
        <f t="shared" si="3"/>
        <v>0</v>
      </c>
      <c r="AU51" s="50"/>
      <c r="AV51" s="50"/>
      <c r="AW51" s="50"/>
      <c r="AX51" s="50"/>
      <c r="AY51" s="50"/>
      <c r="AZ51" s="50"/>
      <c r="BA51" s="91"/>
      <c r="BC51" s="20"/>
      <c r="BD51" s="21"/>
      <c r="BE51" s="21"/>
      <c r="BF51" s="22"/>
      <c r="BG51" s="2"/>
    </row>
    <row r="52" spans="1:59" s="6" customFormat="1" hidden="1" x14ac:dyDescent="0.3">
      <c r="A52" s="49"/>
      <c r="B52" s="50"/>
      <c r="C52" s="51"/>
      <c r="D52" s="5"/>
      <c r="E52" s="75">
        <f t="shared" si="8"/>
        <v>0</v>
      </c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6"/>
      <c r="AA52" s="88"/>
      <c r="AB52" s="89"/>
      <c r="AC52" s="89"/>
      <c r="AD52" s="90"/>
      <c r="AE52" s="84">
        <f t="shared" si="9"/>
        <v>0</v>
      </c>
      <c r="AF52" s="85"/>
      <c r="AG52" s="85"/>
      <c r="AH52" s="85"/>
      <c r="AI52" s="85"/>
      <c r="AJ52" s="85"/>
      <c r="AK52" s="86"/>
      <c r="AL52" s="84">
        <f t="shared" si="10"/>
        <v>0</v>
      </c>
      <c r="AM52" s="85"/>
      <c r="AN52" s="85"/>
      <c r="AO52" s="85"/>
      <c r="AP52" s="85"/>
      <c r="AQ52" s="85"/>
      <c r="AR52" s="85"/>
      <c r="AS52" s="86"/>
      <c r="AT52" s="49">
        <f t="shared" si="3"/>
        <v>0</v>
      </c>
      <c r="AU52" s="50"/>
      <c r="AV52" s="50"/>
      <c r="AW52" s="50"/>
      <c r="AX52" s="50"/>
      <c r="AY52" s="50"/>
      <c r="AZ52" s="50"/>
      <c r="BA52" s="91"/>
      <c r="BC52" s="20"/>
      <c r="BD52" s="21"/>
      <c r="BE52" s="21"/>
      <c r="BF52" s="22"/>
      <c r="BG52" s="2"/>
    </row>
    <row r="53" spans="1:59" s="6" customFormat="1" hidden="1" x14ac:dyDescent="0.3">
      <c r="A53" s="49"/>
      <c r="B53" s="50"/>
      <c r="C53" s="51"/>
      <c r="D53" s="5"/>
      <c r="E53" s="75">
        <f t="shared" si="8"/>
        <v>0</v>
      </c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6"/>
      <c r="AA53" s="88"/>
      <c r="AB53" s="89"/>
      <c r="AC53" s="89"/>
      <c r="AD53" s="90"/>
      <c r="AE53" s="84">
        <f t="shared" si="9"/>
        <v>0</v>
      </c>
      <c r="AF53" s="85"/>
      <c r="AG53" s="85"/>
      <c r="AH53" s="85"/>
      <c r="AI53" s="85"/>
      <c r="AJ53" s="85"/>
      <c r="AK53" s="86"/>
      <c r="AL53" s="84">
        <f t="shared" si="10"/>
        <v>0</v>
      </c>
      <c r="AM53" s="85"/>
      <c r="AN53" s="85"/>
      <c r="AO53" s="85"/>
      <c r="AP53" s="85"/>
      <c r="AQ53" s="85"/>
      <c r="AR53" s="85"/>
      <c r="AS53" s="86"/>
      <c r="AT53" s="49">
        <f t="shared" si="3"/>
        <v>0</v>
      </c>
      <c r="AU53" s="50"/>
      <c r="AV53" s="50"/>
      <c r="AW53" s="50"/>
      <c r="AX53" s="50"/>
      <c r="AY53" s="50"/>
      <c r="AZ53" s="50"/>
      <c r="BA53" s="91"/>
      <c r="BC53" s="20"/>
      <c r="BD53" s="21"/>
      <c r="BE53" s="21"/>
      <c r="BF53" s="22"/>
      <c r="BG53" s="2"/>
    </row>
    <row r="54" spans="1:59" s="6" customFormat="1" hidden="1" x14ac:dyDescent="0.3">
      <c r="A54" s="49"/>
      <c r="B54" s="50"/>
      <c r="C54" s="51"/>
      <c r="D54" s="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6"/>
      <c r="AA54" s="88"/>
      <c r="AB54" s="89"/>
      <c r="AC54" s="89"/>
      <c r="AD54" s="90"/>
      <c r="AE54" s="49">
        <f t="shared" si="1"/>
        <v>0</v>
      </c>
      <c r="AF54" s="50"/>
      <c r="AG54" s="50"/>
      <c r="AH54" s="50"/>
      <c r="AI54" s="50"/>
      <c r="AJ54" s="50"/>
      <c r="AK54" s="51"/>
      <c r="AL54" s="49">
        <f t="shared" si="2"/>
        <v>0</v>
      </c>
      <c r="AM54" s="50"/>
      <c r="AN54" s="50"/>
      <c r="AO54" s="50"/>
      <c r="AP54" s="50"/>
      <c r="AQ54" s="50"/>
      <c r="AR54" s="50"/>
      <c r="AS54" s="51"/>
      <c r="AT54" s="49">
        <f t="shared" si="3"/>
        <v>0</v>
      </c>
      <c r="AU54" s="50"/>
      <c r="AV54" s="50"/>
      <c r="AW54" s="50"/>
      <c r="AX54" s="50"/>
      <c r="AY54" s="50"/>
      <c r="AZ54" s="50"/>
      <c r="BA54" s="91"/>
      <c r="BC54" s="20"/>
      <c r="BD54" s="21"/>
      <c r="BE54" s="21"/>
      <c r="BF54" s="22"/>
      <c r="BG54" s="2"/>
    </row>
    <row r="55" spans="1:59" s="6" customFormat="1" hidden="1" x14ac:dyDescent="0.3">
      <c r="A55" s="49"/>
      <c r="B55" s="50"/>
      <c r="C55" s="51"/>
      <c r="D55" s="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6"/>
      <c r="AA55" s="88"/>
      <c r="AB55" s="89"/>
      <c r="AC55" s="89"/>
      <c r="AD55" s="90"/>
      <c r="AE55" s="49">
        <f t="shared" si="1"/>
        <v>0</v>
      </c>
      <c r="AF55" s="50"/>
      <c r="AG55" s="50"/>
      <c r="AH55" s="50"/>
      <c r="AI55" s="50"/>
      <c r="AJ55" s="50"/>
      <c r="AK55" s="51"/>
      <c r="AL55" s="49">
        <f t="shared" si="2"/>
        <v>0</v>
      </c>
      <c r="AM55" s="50"/>
      <c r="AN55" s="50"/>
      <c r="AO55" s="50"/>
      <c r="AP55" s="50"/>
      <c r="AQ55" s="50"/>
      <c r="AR55" s="50"/>
      <c r="AS55" s="51"/>
      <c r="AT55" s="49">
        <f t="shared" si="3"/>
        <v>0</v>
      </c>
      <c r="AU55" s="50"/>
      <c r="AV55" s="50"/>
      <c r="AW55" s="50"/>
      <c r="AX55" s="50"/>
      <c r="AY55" s="50"/>
      <c r="AZ55" s="50"/>
      <c r="BA55" s="91"/>
      <c r="BC55" s="20"/>
      <c r="BD55" s="21"/>
      <c r="BE55" s="21"/>
      <c r="BF55" s="22"/>
      <c r="BG55" s="2"/>
    </row>
    <row r="56" spans="1:59" s="6" customFormat="1" ht="14.4" thickBot="1" x14ac:dyDescent="0.35">
      <c r="A56" s="49"/>
      <c r="B56" s="50"/>
      <c r="C56" s="51"/>
      <c r="D56" s="5"/>
      <c r="E56" s="75" t="s">
        <v>30</v>
      </c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6"/>
      <c r="AA56" s="92"/>
      <c r="AB56" s="93"/>
      <c r="AC56" s="93"/>
      <c r="AD56" s="94"/>
      <c r="AE56" s="95"/>
      <c r="AF56" s="96"/>
      <c r="AG56" s="96"/>
      <c r="AH56" s="96"/>
      <c r="AI56" s="96"/>
      <c r="AJ56" s="96"/>
      <c r="AK56" s="97"/>
      <c r="AL56" s="95"/>
      <c r="AM56" s="96"/>
      <c r="AN56" s="96"/>
      <c r="AO56" s="96"/>
      <c r="AP56" s="96"/>
      <c r="AQ56" s="96"/>
      <c r="AR56" s="96"/>
      <c r="AS56" s="97"/>
      <c r="AT56" s="98"/>
      <c r="AU56" s="99"/>
      <c r="AV56" s="99"/>
      <c r="AW56" s="99"/>
      <c r="AX56" s="99"/>
      <c r="AY56" s="99"/>
      <c r="AZ56" s="99"/>
      <c r="BA56" s="100"/>
      <c r="BC56" s="23"/>
      <c r="BD56" s="24"/>
      <c r="BE56" s="24"/>
      <c r="BF56" s="25"/>
    </row>
    <row r="57" spans="1:59" x14ac:dyDescent="0.3"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6"/>
      <c r="AT57" s="106"/>
      <c r="AU57" s="107"/>
      <c r="AV57" s="107"/>
      <c r="AW57" s="107"/>
      <c r="AX57" s="107"/>
      <c r="AY57" s="107"/>
      <c r="AZ57" s="107"/>
      <c r="BA57" s="108"/>
    </row>
    <row r="58" spans="1:59" x14ac:dyDescent="0.3">
      <c r="E58" s="2" t="s">
        <v>17</v>
      </c>
      <c r="AE58" s="115">
        <f>+AE56*15%</f>
        <v>0</v>
      </c>
      <c r="AF58" s="115"/>
      <c r="AG58" s="115"/>
      <c r="AH58" s="115"/>
      <c r="AI58" s="115"/>
      <c r="AJ58" s="115"/>
      <c r="AK58" s="115"/>
      <c r="AL58" s="112">
        <f>+AL56*15%</f>
        <v>0</v>
      </c>
      <c r="AM58" s="113"/>
      <c r="AN58" s="113"/>
      <c r="AO58" s="113"/>
      <c r="AP58" s="113"/>
      <c r="AQ58" s="113"/>
      <c r="AR58" s="113"/>
      <c r="AS58" s="114"/>
      <c r="AT58" s="109">
        <f>+AT56*15%</f>
        <v>0</v>
      </c>
      <c r="AU58" s="110"/>
      <c r="AV58" s="110"/>
      <c r="AW58" s="110"/>
      <c r="AX58" s="110"/>
      <c r="AY58" s="110"/>
      <c r="AZ58" s="110"/>
      <c r="BA58" s="111"/>
    </row>
    <row r="59" spans="1:59" x14ac:dyDescent="0.3">
      <c r="E59" s="2" t="s">
        <v>18</v>
      </c>
      <c r="AE59" s="115">
        <f>+SUM(AE56:AK58)</f>
        <v>0</v>
      </c>
      <c r="AF59" s="115"/>
      <c r="AG59" s="115"/>
      <c r="AH59" s="115"/>
      <c r="AI59" s="115"/>
      <c r="AJ59" s="115"/>
      <c r="AK59" s="115"/>
      <c r="AL59" s="112">
        <f>+SUM(AL56:AS58)</f>
        <v>0</v>
      </c>
      <c r="AM59" s="113"/>
      <c r="AN59" s="113"/>
      <c r="AO59" s="113"/>
      <c r="AP59" s="113"/>
      <c r="AQ59" s="113"/>
      <c r="AR59" s="113"/>
      <c r="AS59" s="114"/>
      <c r="AT59" s="109">
        <f>+SUM(AT56:BA58)</f>
        <v>0</v>
      </c>
      <c r="AU59" s="110"/>
      <c r="AV59" s="110"/>
      <c r="AW59" s="110"/>
      <c r="AX59" s="110"/>
      <c r="AY59" s="110"/>
      <c r="AZ59" s="110"/>
      <c r="BA59" s="111"/>
    </row>
    <row r="60" spans="1:59" x14ac:dyDescent="0.3">
      <c r="AS60" s="7"/>
      <c r="AT60" s="12"/>
      <c r="AU60" s="12"/>
      <c r="AV60" s="12"/>
      <c r="AW60" s="12"/>
      <c r="AX60" s="12"/>
      <c r="AY60" s="12"/>
      <c r="AZ60" s="12"/>
      <c r="BA60" s="12"/>
    </row>
    <row r="61" spans="1:59" ht="14.25" customHeight="1" x14ac:dyDescent="0.3">
      <c r="AA61" s="7"/>
      <c r="AB61" s="7"/>
      <c r="AC61" s="7"/>
      <c r="AD61" s="7"/>
      <c r="AE61" s="43" t="s">
        <v>27</v>
      </c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101" t="s">
        <v>58</v>
      </c>
      <c r="AR61" s="102"/>
      <c r="AS61" s="102"/>
      <c r="AT61" s="103">
        <f>IFERROR(AT59*AQ61,0)</f>
        <v>0</v>
      </c>
      <c r="AU61" s="103"/>
      <c r="AV61" s="103"/>
      <c r="AW61" s="103"/>
      <c r="AX61" s="103"/>
      <c r="AY61" s="103"/>
      <c r="AZ61" s="103"/>
      <c r="BA61" s="103"/>
    </row>
    <row r="62" spans="1:59" ht="14.25" customHeight="1" x14ac:dyDescent="0.3">
      <c r="AA62" s="43" t="s">
        <v>28</v>
      </c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101" t="s">
        <v>58</v>
      </c>
      <c r="AR62" s="102"/>
      <c r="AS62" s="102"/>
      <c r="AT62" s="103">
        <f>IFERROR(AT60*AQ62,0)</f>
        <v>0</v>
      </c>
      <c r="AU62" s="103"/>
      <c r="AV62" s="103"/>
      <c r="AW62" s="103"/>
      <c r="AX62" s="103"/>
      <c r="AY62" s="103"/>
      <c r="AZ62" s="103"/>
      <c r="BA62" s="103"/>
    </row>
    <row r="63" spans="1:59" ht="14.25" customHeight="1" x14ac:dyDescent="0.3">
      <c r="AA63" s="104" t="s">
        <v>29</v>
      </c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30"/>
      <c r="AR63" s="30"/>
      <c r="AS63" s="30"/>
      <c r="AT63" s="105">
        <f>AT59-SUM(AT61:BA62)</f>
        <v>0</v>
      </c>
      <c r="AU63" s="105"/>
      <c r="AV63" s="105"/>
      <c r="AW63" s="105"/>
      <c r="AX63" s="105"/>
      <c r="AY63" s="105"/>
      <c r="AZ63" s="105"/>
      <c r="BA63" s="105"/>
    </row>
    <row r="65" spans="1:53" ht="27.75" customHeight="1" x14ac:dyDescent="0.3">
      <c r="A65" s="37" t="s">
        <v>55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N65" s="39"/>
      <c r="O65" s="39"/>
      <c r="P65" s="39"/>
      <c r="Q65" s="39"/>
      <c r="R65" s="39"/>
      <c r="S65" s="39"/>
      <c r="T65" s="39"/>
      <c r="U65" s="39"/>
      <c r="V65" s="39"/>
      <c r="W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</row>
    <row r="66" spans="1:53" ht="9.75" customHeight="1" x14ac:dyDescent="0.3">
      <c r="N66" s="116" t="s">
        <v>24</v>
      </c>
      <c r="O66" s="116"/>
      <c r="P66" s="116"/>
      <c r="Q66" s="116"/>
      <c r="R66" s="116"/>
      <c r="S66" s="116"/>
      <c r="T66" s="116"/>
      <c r="U66" s="116"/>
      <c r="V66" s="116"/>
      <c r="W66" s="116"/>
      <c r="X66" s="9"/>
      <c r="Y66" s="116" t="s">
        <v>25</v>
      </c>
      <c r="Z66" s="116"/>
      <c r="AA66" s="116"/>
      <c r="AB66" s="116"/>
      <c r="AC66" s="116"/>
      <c r="AD66" s="116"/>
      <c r="AE66" s="116"/>
      <c r="AF66" s="116"/>
      <c r="AG66" s="116"/>
      <c r="AH66" s="116"/>
      <c r="AI66" s="9"/>
      <c r="AJ66" s="116" t="s">
        <v>26</v>
      </c>
      <c r="AK66" s="116"/>
      <c r="AL66" s="116"/>
      <c r="AM66" s="116"/>
      <c r="AN66" s="116"/>
      <c r="AO66" s="116"/>
      <c r="AP66" s="116"/>
      <c r="AQ66" s="116"/>
      <c r="AR66" s="116"/>
      <c r="AS66" s="116"/>
      <c r="AT66" s="116"/>
      <c r="AU66" s="116"/>
      <c r="AV66" s="116"/>
      <c r="AW66" s="116"/>
      <c r="AX66" s="116"/>
      <c r="AY66" s="116"/>
      <c r="AZ66" s="116"/>
      <c r="BA66" s="116"/>
    </row>
    <row r="68" spans="1:53" x14ac:dyDescent="0.3">
      <c r="A68" s="2" t="s">
        <v>19</v>
      </c>
    </row>
    <row r="69" spans="1:53" ht="18.75" customHeight="1" x14ac:dyDescent="0.3"/>
    <row r="70" spans="1:53" ht="26.25" customHeight="1" x14ac:dyDescent="0.3">
      <c r="A70" s="37" t="s">
        <v>56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N70" s="39"/>
      <c r="O70" s="39"/>
      <c r="P70" s="39"/>
      <c r="Q70" s="39"/>
      <c r="R70" s="39"/>
      <c r="S70" s="39"/>
      <c r="T70" s="39"/>
      <c r="U70" s="39"/>
      <c r="V70" s="39"/>
      <c r="W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</row>
    <row r="71" spans="1:53" ht="9.75" customHeight="1" x14ac:dyDescent="0.3">
      <c r="N71" s="116" t="s">
        <v>24</v>
      </c>
      <c r="O71" s="116"/>
      <c r="P71" s="116"/>
      <c r="Q71" s="116"/>
      <c r="R71" s="116"/>
      <c r="S71" s="116"/>
      <c r="T71" s="116"/>
      <c r="U71" s="116"/>
      <c r="V71" s="116"/>
      <c r="W71" s="116"/>
      <c r="X71" s="8"/>
      <c r="Y71" s="116" t="s">
        <v>25</v>
      </c>
      <c r="Z71" s="116"/>
      <c r="AA71" s="116"/>
      <c r="AB71" s="116"/>
      <c r="AC71" s="116"/>
      <c r="AD71" s="116"/>
      <c r="AE71" s="116"/>
      <c r="AF71" s="116"/>
      <c r="AG71" s="116"/>
      <c r="AH71" s="116"/>
      <c r="AI71" s="9"/>
      <c r="AJ71" s="116" t="s">
        <v>26</v>
      </c>
      <c r="AK71" s="116"/>
      <c r="AL71" s="116"/>
      <c r="AM71" s="116"/>
      <c r="AN71" s="116"/>
      <c r="AO71" s="116"/>
      <c r="AP71" s="116"/>
      <c r="AQ71" s="116"/>
      <c r="AR71" s="116"/>
      <c r="AS71" s="116"/>
      <c r="AT71" s="116"/>
      <c r="AU71" s="116"/>
      <c r="AV71" s="116"/>
      <c r="AW71" s="116"/>
      <c r="AX71" s="116"/>
      <c r="AY71" s="116"/>
      <c r="AZ71" s="116"/>
      <c r="BA71" s="116"/>
    </row>
    <row r="72" spans="1:53" ht="23.25" customHeight="1" x14ac:dyDescent="0.3">
      <c r="A72" s="2" t="s">
        <v>19</v>
      </c>
    </row>
  </sheetData>
  <mergeCells count="234">
    <mergeCell ref="AT39:BA39"/>
    <mergeCell ref="AT40:BA40"/>
    <mergeCell ref="AT41:BA41"/>
    <mergeCell ref="AT30:BA30"/>
    <mergeCell ref="AT31:BA31"/>
    <mergeCell ref="AT32:BA32"/>
    <mergeCell ref="AT33:BA33"/>
    <mergeCell ref="AT34:BA34"/>
    <mergeCell ref="AT35:BA35"/>
    <mergeCell ref="AT36:BA36"/>
    <mergeCell ref="AT37:BA37"/>
    <mergeCell ref="AT38:BA38"/>
    <mergeCell ref="AE39:AK39"/>
    <mergeCell ref="AE40:AK40"/>
    <mergeCell ref="AE41:AK41"/>
    <mergeCell ref="AL30:AS30"/>
    <mergeCell ref="AL31:AS31"/>
    <mergeCell ref="AL32:AS32"/>
    <mergeCell ref="AL33:AS33"/>
    <mergeCell ref="AL34:AS34"/>
    <mergeCell ref="AL35:AS35"/>
    <mergeCell ref="AL36:AS36"/>
    <mergeCell ref="AL37:AS37"/>
    <mergeCell ref="AL38:AS38"/>
    <mergeCell ref="AL39:AS39"/>
    <mergeCell ref="AL40:AS40"/>
    <mergeCell ref="AL41:AS41"/>
    <mergeCell ref="AE30:AK30"/>
    <mergeCell ref="AE31:AK31"/>
    <mergeCell ref="AE32:AK32"/>
    <mergeCell ref="AE33:AK33"/>
    <mergeCell ref="AE34:AK34"/>
    <mergeCell ref="AE35:AK35"/>
    <mergeCell ref="AE36:AK36"/>
    <mergeCell ref="AE37:AK37"/>
    <mergeCell ref="AE38:AK38"/>
    <mergeCell ref="AA39:AD39"/>
    <mergeCell ref="AA40:AD40"/>
    <mergeCell ref="AA41:AD41"/>
    <mergeCell ref="E30:Z30"/>
    <mergeCell ref="E31:Z31"/>
    <mergeCell ref="E32:Z32"/>
    <mergeCell ref="E33:Z33"/>
    <mergeCell ref="E34:Z34"/>
    <mergeCell ref="E35:Z35"/>
    <mergeCell ref="E36:Z36"/>
    <mergeCell ref="E37:Z37"/>
    <mergeCell ref="E38:Z38"/>
    <mergeCell ref="N71:W71"/>
    <mergeCell ref="Y71:AH71"/>
    <mergeCell ref="AJ71:BA71"/>
    <mergeCell ref="N66:W66"/>
    <mergeCell ref="Y66:AH66"/>
    <mergeCell ref="AJ66:BA66"/>
    <mergeCell ref="N70:W70"/>
    <mergeCell ref="Y70:AH70"/>
    <mergeCell ref="AJ70:BA70"/>
    <mergeCell ref="AA62:AP62"/>
    <mergeCell ref="AQ62:AS62"/>
    <mergeCell ref="AT62:BA62"/>
    <mergeCell ref="AA63:AP63"/>
    <mergeCell ref="AT63:BA63"/>
    <mergeCell ref="N65:W65"/>
    <mergeCell ref="Y65:AH65"/>
    <mergeCell ref="AJ65:BA65"/>
    <mergeCell ref="AT57:BA57"/>
    <mergeCell ref="AT58:BA58"/>
    <mergeCell ref="AT59:BA59"/>
    <mergeCell ref="AE61:AP61"/>
    <mergeCell ref="AQ61:AS61"/>
    <mergeCell ref="AT61:BA61"/>
    <mergeCell ref="AL58:AS58"/>
    <mergeCell ref="AE58:AK58"/>
    <mergeCell ref="AE59:AK59"/>
    <mergeCell ref="AL59:AS59"/>
    <mergeCell ref="A56:C56"/>
    <mergeCell ref="E56:Z56"/>
    <mergeCell ref="AA56:AD56"/>
    <mergeCell ref="AE56:AK56"/>
    <mergeCell ref="AL56:AS56"/>
    <mergeCell ref="AT56:BA56"/>
    <mergeCell ref="A55:C55"/>
    <mergeCell ref="E55:Z55"/>
    <mergeCell ref="AA55:AD55"/>
    <mergeCell ref="AE55:AK55"/>
    <mergeCell ref="AL55:AS55"/>
    <mergeCell ref="AT55:BA55"/>
    <mergeCell ref="A54:C54"/>
    <mergeCell ref="E54:Z54"/>
    <mergeCell ref="AA54:AD54"/>
    <mergeCell ref="AE54:AK54"/>
    <mergeCell ref="AL54:AS54"/>
    <mergeCell ref="AT54:BA54"/>
    <mergeCell ref="A53:C53"/>
    <mergeCell ref="E53:Z53"/>
    <mergeCell ref="AA53:AD53"/>
    <mergeCell ref="AE53:AK53"/>
    <mergeCell ref="AL53:AS53"/>
    <mergeCell ref="AT53:BA53"/>
    <mergeCell ref="A52:C52"/>
    <mergeCell ref="E52:Z52"/>
    <mergeCell ref="AA52:AD52"/>
    <mergeCell ref="AE52:AK52"/>
    <mergeCell ref="AL52:AS52"/>
    <mergeCell ref="AT52:BA52"/>
    <mergeCell ref="A51:C51"/>
    <mergeCell ref="E51:Z51"/>
    <mergeCell ref="AA51:AD51"/>
    <mergeCell ref="AE51:AK51"/>
    <mergeCell ref="AL51:AS51"/>
    <mergeCell ref="AT51:BA51"/>
    <mergeCell ref="A50:C50"/>
    <mergeCell ref="E50:Z50"/>
    <mergeCell ref="AA50:AD50"/>
    <mergeCell ref="AE50:AK50"/>
    <mergeCell ref="AL50:AS50"/>
    <mergeCell ref="AT50:BA50"/>
    <mergeCell ref="A49:C49"/>
    <mergeCell ref="E49:Z49"/>
    <mergeCell ref="AA49:AD49"/>
    <mergeCell ref="AE49:AK49"/>
    <mergeCell ref="AL49:AS49"/>
    <mergeCell ref="AT49:BA49"/>
    <mergeCell ref="A48:C48"/>
    <mergeCell ref="E48:Z48"/>
    <mergeCell ref="AA48:AD48"/>
    <mergeCell ref="AE48:AK48"/>
    <mergeCell ref="AL48:AS48"/>
    <mergeCell ref="AT48:BA48"/>
    <mergeCell ref="A47:C47"/>
    <mergeCell ref="E47:Z47"/>
    <mergeCell ref="AA47:AD47"/>
    <mergeCell ref="AE47:AK47"/>
    <mergeCell ref="AL47:AS47"/>
    <mergeCell ref="AT47:BA47"/>
    <mergeCell ref="A46:C46"/>
    <mergeCell ref="E46:Z46"/>
    <mergeCell ref="AA46:AD46"/>
    <mergeCell ref="AE46:AK46"/>
    <mergeCell ref="AL46:AS46"/>
    <mergeCell ref="AT46:BA46"/>
    <mergeCell ref="A45:C45"/>
    <mergeCell ref="E45:Z45"/>
    <mergeCell ref="AA45:AD45"/>
    <mergeCell ref="AE45:AK45"/>
    <mergeCell ref="AL45:AS45"/>
    <mergeCell ref="AT45:BA45"/>
    <mergeCell ref="A44:C44"/>
    <mergeCell ref="E44:Z44"/>
    <mergeCell ref="AA44:AD44"/>
    <mergeCell ref="AE44:AK44"/>
    <mergeCell ref="AL44:AS44"/>
    <mergeCell ref="AT44:BA44"/>
    <mergeCell ref="A43:C43"/>
    <mergeCell ref="E43:Z43"/>
    <mergeCell ref="AA43:AD43"/>
    <mergeCell ref="AE43:AK43"/>
    <mergeCell ref="AL43:AS43"/>
    <mergeCell ref="AT43:BA43"/>
    <mergeCell ref="A42:C42"/>
    <mergeCell ref="E42:Z42"/>
    <mergeCell ref="AA42:AD42"/>
    <mergeCell ref="AE42:AK42"/>
    <mergeCell ref="AL42:AS42"/>
    <mergeCell ref="AT42:BA42"/>
    <mergeCell ref="A29:C29"/>
    <mergeCell ref="E29:Z29"/>
    <mergeCell ref="AA29:AD29"/>
    <mergeCell ref="AE29:AK29"/>
    <mergeCell ref="AL29:AS29"/>
    <mergeCell ref="AT29:BA29"/>
    <mergeCell ref="E39:Z39"/>
    <mergeCell ref="E40:Z40"/>
    <mergeCell ref="E41:Z41"/>
    <mergeCell ref="AA30:AD30"/>
    <mergeCell ref="AA31:AD31"/>
    <mergeCell ref="AA32:AD32"/>
    <mergeCell ref="AA33:AD33"/>
    <mergeCell ref="AA34:AD34"/>
    <mergeCell ref="AA35:AD35"/>
    <mergeCell ref="AA36:AD36"/>
    <mergeCell ref="AA37:AD37"/>
    <mergeCell ref="AA38:AD38"/>
    <mergeCell ref="A28:C28"/>
    <mergeCell ref="E28:Z28"/>
    <mergeCell ref="AA28:AD28"/>
    <mergeCell ref="AE28:AK28"/>
    <mergeCell ref="AL28:AS28"/>
    <mergeCell ref="AT28:BA28"/>
    <mergeCell ref="AL26:AS26"/>
    <mergeCell ref="AT26:BA26"/>
    <mergeCell ref="A27:C27"/>
    <mergeCell ref="D27:Z27"/>
    <mergeCell ref="AA27:AD27"/>
    <mergeCell ref="AE27:AK27"/>
    <mergeCell ref="AL27:AS27"/>
    <mergeCell ref="AT27:BA27"/>
    <mergeCell ref="AP17:AS17"/>
    <mergeCell ref="AT17:AW17"/>
    <mergeCell ref="AX17:BA17"/>
    <mergeCell ref="R22:W22"/>
    <mergeCell ref="X22:AF22"/>
    <mergeCell ref="AG22:AP22"/>
    <mergeCell ref="AR22:AV22"/>
    <mergeCell ref="AW22:BA22"/>
    <mergeCell ref="A25:C26"/>
    <mergeCell ref="D25:Z26"/>
    <mergeCell ref="AA25:AD26"/>
    <mergeCell ref="AE25:BA25"/>
    <mergeCell ref="AE26:AK26"/>
    <mergeCell ref="A65:L65"/>
    <mergeCell ref="A70:L70"/>
    <mergeCell ref="AP10:BA11"/>
    <mergeCell ref="N11:AJ11"/>
    <mergeCell ref="AP12:BA13"/>
    <mergeCell ref="E13:AJ13"/>
    <mergeCell ref="AC14:AO15"/>
    <mergeCell ref="AP14:BA15"/>
    <mergeCell ref="AP4:BA4"/>
    <mergeCell ref="AG5:AO5"/>
    <mergeCell ref="AP5:BA5"/>
    <mergeCell ref="AP6:BA7"/>
    <mergeCell ref="F7:AJ7"/>
    <mergeCell ref="AP8:BA9"/>
    <mergeCell ref="M9:AJ9"/>
    <mergeCell ref="AP18:BA18"/>
    <mergeCell ref="X20:AF21"/>
    <mergeCell ref="AG20:AP21"/>
    <mergeCell ref="AR20:BA20"/>
    <mergeCell ref="AR21:AV21"/>
    <mergeCell ref="AW21:BA21"/>
    <mergeCell ref="AK16:AO16"/>
    <mergeCell ref="AP16:BA16"/>
    <mergeCell ref="AK17:AO17"/>
  </mergeCells>
  <pageMargins left="0.7" right="0.7" top="0.75" bottom="0.75" header="0.3" footer="0.3"/>
  <pageSetup paperSize="9" scale="83" orientation="portrait" r:id="rId1"/>
  <headerFooter alignWithMargins="0"/>
  <colBreaks count="1" manualBreakCount="1">
    <brk id="5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1B443-2427-4799-9C90-B367A7520419}">
  <dimension ref="E17"/>
  <sheetViews>
    <sheetView workbookViewId="0">
      <selection activeCell="E17" sqref="E17"/>
    </sheetView>
  </sheetViews>
  <sheetFormatPr defaultRowHeight="13.8" x14ac:dyDescent="0.25"/>
  <cols>
    <col min="5" max="5" width="15" bestFit="1" customWidth="1"/>
  </cols>
  <sheetData>
    <row r="17" spans="5:5" x14ac:dyDescent="0.25">
      <c r="E17" s="31">
        <v>1167007647.3699999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Assistentus.ru</dc:creator>
  <cp:lastModifiedBy>Фотима Каюмова</cp:lastModifiedBy>
  <cp:lastPrinted>2022-09-05T12:13:25Z</cp:lastPrinted>
  <dcterms:created xsi:type="dcterms:W3CDTF">2001-05-31T07:02:27Z</dcterms:created>
  <dcterms:modified xsi:type="dcterms:W3CDTF">2023-02-14T13:26:52Z</dcterms:modified>
</cp:coreProperties>
</file>