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GoldenHouse\Тендерный департамент GHD\Бондаренко Н\(Хосият) СПК (Бондаренко Н.)\Для рассылки\"/>
    </mc:Choice>
  </mc:AlternateContent>
  <xr:revisionPtr revIDLastSave="0" documentId="13_ncr:1_{D27BC43D-B414-4AD6-9DB8-1D01DE8BF7CF}" xr6:coauthVersionLast="47" xr6:coauthVersionMax="47" xr10:uidLastSave="{00000000-0000-0000-0000-000000000000}"/>
  <bookViews>
    <workbookView xWindow="28680" yWindow="-120" windowWidth="29040" windowHeight="15840" tabRatio="833" activeTab="1" xr2:uid="{00000000-000D-0000-FFFF-FFFF00000000}"/>
  </bookViews>
  <sheets>
    <sheet name="Ведомость Работ" sheetId="28" r:id="rId1"/>
    <sheet name="КП " sheetId="29" r:id="rId2"/>
    <sheet name="Прил.№2 (ТЗ) Облака 2 (2)" sheetId="24" state="hidden" r:id="rId3"/>
    <sheet name="Лист1" sheetId="20" state="hidden" r:id="rId4"/>
  </sheets>
  <definedNames>
    <definedName name="_xlnm.Print_Area" localSheetId="0">'Ведомость Работ'!$A$1:$R$24</definedName>
    <definedName name="_xlnm.Print_Area" localSheetId="1">'КП '!$A$1:$H$71</definedName>
    <definedName name="_xlnm.Print_Area" localSheetId="2">'Прил.№2 (ТЗ) Облака 2 (2)'!$A$1:$AB$96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8" i="29" l="1"/>
  <c r="G19" i="29"/>
  <c r="G20" i="29"/>
  <c r="G21" i="29"/>
  <c r="G22" i="29"/>
  <c r="G23" i="29"/>
  <c r="G24" i="29"/>
  <c r="G25" i="29"/>
  <c r="G17" i="29"/>
  <c r="D20" i="29"/>
  <c r="H20" i="29" l="1"/>
  <c r="A18" i="29"/>
  <c r="A19" i="29" s="1"/>
  <c r="A20" i="29" s="1"/>
  <c r="A21" i="29" s="1"/>
  <c r="A22" i="29" s="1"/>
  <c r="A23" i="29" s="1"/>
  <c r="A24" i="29" s="1"/>
  <c r="A25" i="29" s="1"/>
  <c r="A7" i="28" l="1"/>
  <c r="A8" i="28" s="1"/>
  <c r="A9" i="28" s="1"/>
  <c r="A10" i="28" s="1"/>
  <c r="A11" i="28" s="1"/>
  <c r="A12" i="28" s="1"/>
  <c r="A13" i="28" s="1"/>
  <c r="A14" i="28" s="1"/>
  <c r="I8" i="28" l="1"/>
  <c r="I9" i="28"/>
  <c r="I10" i="28"/>
  <c r="I11" i="28"/>
  <c r="I12" i="28"/>
  <c r="I13" i="28"/>
  <c r="I54" i="28"/>
  <c r="I55" i="28"/>
  <c r="F54" i="28"/>
  <c r="F55" i="28"/>
  <c r="F13" i="28"/>
  <c r="F12" i="28"/>
  <c r="F11" i="28"/>
  <c r="F10" i="28"/>
  <c r="F9" i="28"/>
  <c r="F8" i="28"/>
  <c r="I7" i="28"/>
  <c r="F7" i="28"/>
  <c r="I6" i="28"/>
  <c r="F6" i="28"/>
  <c r="F15" i="28" l="1"/>
  <c r="D25" i="29" s="1"/>
  <c r="J13" i="28"/>
  <c r="D24" i="29" s="1"/>
  <c r="J11" i="28"/>
  <c r="D22" i="29" s="1"/>
  <c r="J12" i="28"/>
  <c r="D23" i="29" s="1"/>
  <c r="J10" i="28"/>
  <c r="D21" i="29" s="1"/>
  <c r="J8" i="28"/>
  <c r="D19" i="29" s="1"/>
  <c r="J55" i="28"/>
  <c r="J9" i="28"/>
  <c r="J54" i="28"/>
  <c r="J6" i="28"/>
  <c r="D17" i="29" s="1"/>
  <c r="J7" i="28"/>
  <c r="D18" i="29" s="1"/>
  <c r="H23" i="29" l="1"/>
  <c r="H17" i="29"/>
  <c r="H24" i="29"/>
  <c r="H19" i="29"/>
  <c r="H21" i="29"/>
  <c r="H18" i="29"/>
  <c r="H22" i="29"/>
  <c r="H25" i="29"/>
  <c r="Y94" i="24"/>
  <c r="AE10" i="24"/>
  <c r="F26" i="29" l="1"/>
  <c r="E14" i="28"/>
  <c r="D14" i="28"/>
  <c r="J14" i="28"/>
  <c r="F14" i="28"/>
  <c r="C14" i="28"/>
</calcChain>
</file>

<file path=xl/sharedStrings.xml><?xml version="1.0" encoding="utf-8"?>
<sst xmlns="http://schemas.openxmlformats.org/spreadsheetml/2006/main" count="383" uniqueCount="247">
  <si>
    <t>объект:</t>
  </si>
  <si>
    <t xml:space="preserve"> </t>
  </si>
  <si>
    <t>а.</t>
  </si>
  <si>
    <t>б.</t>
  </si>
  <si>
    <t>в.</t>
  </si>
  <si>
    <t>Исполнитель:</t>
  </si>
  <si>
    <t>(подпись)</t>
  </si>
  <si>
    <t>Согласовано:</t>
  </si>
  <si>
    <t>v</t>
  </si>
  <si>
    <t>%</t>
  </si>
  <si>
    <t xml:space="preserve">    От суммы договора</t>
  </si>
  <si>
    <t xml:space="preserve">    От стоимости работ</t>
  </si>
  <si>
    <t xml:space="preserve">1. Обязательные условия организационного характера </t>
  </si>
  <si>
    <t>лет</t>
  </si>
  <si>
    <t>на результат выполненных работ.</t>
  </si>
  <si>
    <t>Приложение №2</t>
  </si>
  <si>
    <t>1.1.</t>
  </si>
  <si>
    <t>2.Организационные требования при выполнении работ</t>
  </si>
  <si>
    <t>г.</t>
  </si>
  <si>
    <t>Аванс</t>
  </si>
  <si>
    <t>Приёмку строительной площадки по акту приема-передачи площадки Заказчика.</t>
  </si>
  <si>
    <t>Уборку мест проведения работ от строительного мусора образованного от Подрядчика.</t>
  </si>
  <si>
    <t>Состав исполнительной документации :</t>
  </si>
  <si>
    <t>Сдачу строительной площадки Заказчику.</t>
  </si>
  <si>
    <t>Приказы на ответственных лиц за строительство объекта, технику безопасности (оригиналы);</t>
  </si>
  <si>
    <t>Смету на весь объем работ, согласованную Генподрядчиком (материалы выделить отдельным разделом);</t>
  </si>
  <si>
    <t>д.</t>
  </si>
  <si>
    <t>Заявку на поставку давальческого материала согласно  договора подряда (График поставки)</t>
  </si>
  <si>
    <t>Утвержденный график производства работ.</t>
  </si>
  <si>
    <t>применяемых материалов (оборудования),монтажных узлов , технологий монтажа и пр.</t>
  </si>
  <si>
    <t xml:space="preserve">РД : </t>
  </si>
  <si>
    <t xml:space="preserve">Все материалы, изделия и оборудование должны быть сертифицированы, либо иметь паспорт для  </t>
  </si>
  <si>
    <t>применения их в строительстве, согласно действующей нормативной документации РФ;</t>
  </si>
  <si>
    <t>Фиксация результатов выполненных работ ответственными представителями Заказчика:</t>
  </si>
  <si>
    <t>Представитель лица, осуществляющего строительство (Начальник участка / Производитель работ)</t>
  </si>
  <si>
    <t>Представитель лица, осуществляющего строительство, по вопросам строительного контроля (Технадзор)</t>
  </si>
  <si>
    <t>Сдача исполнительной документации (Производственно-технический отдел Заказчика)</t>
  </si>
  <si>
    <t>Опись передаваемых документов.</t>
  </si>
  <si>
    <t xml:space="preserve">В состав исполнительной документации включаются текстовые и графические материалы, отражающие </t>
  </si>
  <si>
    <t>фактическое исполнение проектных решений.</t>
  </si>
  <si>
    <t xml:space="preserve">Комплект исполнительной документация предоставляется  за отчетный период в </t>
  </si>
  <si>
    <t xml:space="preserve"> экземплярах.</t>
  </si>
  <si>
    <t>в производственно-технический отдел Заказчика</t>
  </si>
  <si>
    <t>(Должность, Ф.И.О.)</t>
  </si>
  <si>
    <t>(дата)</t>
  </si>
  <si>
    <t>Утверждаю:</t>
  </si>
  <si>
    <t>ПТО</t>
  </si>
  <si>
    <t>РП</t>
  </si>
  <si>
    <t>ГИ / Директор</t>
  </si>
  <si>
    <t xml:space="preserve">Генподрядчик удерживает "гарантийную сумму" в размере </t>
  </si>
  <si>
    <t>Срок возврата гарантийных удержаний:</t>
  </si>
  <si>
    <t>Разработку и согласование с Заказчиком технологической карты/ППР на выполняемые работы.</t>
  </si>
  <si>
    <t>-</t>
  </si>
  <si>
    <t xml:space="preserve"> письменно до начала проведения тендера.</t>
  </si>
  <si>
    <t xml:space="preserve">УКАЗЫВАЮТСЯ ВСЕ СОПУТСТВУЮЩИЕ МЕРОПРИЯТИЯ ВЛИЯЮЩИЕ НА СТОИМОТЬ РАБОТ  </t>
  </si>
  <si>
    <t>Стоимость работ учитывает:</t>
  </si>
  <si>
    <t>Приложение №3 (Ведомость объемов работ)</t>
  </si>
  <si>
    <t>дней после подписания Заказчиком Актов КС-2 .</t>
  </si>
  <si>
    <t xml:space="preserve"> КС-3  при условии сдачи исполнительной документации на выполненные объемы работ;</t>
  </si>
  <si>
    <t xml:space="preserve">Защита конструкций (оборудования) от механических повреждений  до момента передачи </t>
  </si>
  <si>
    <t>Срок производства работ:</t>
  </si>
  <si>
    <t>производства работ Подрядчика. Все расценки включают НДС, согласно действующего законодательства.</t>
  </si>
  <si>
    <t>Общие указания:</t>
  </si>
  <si>
    <t>Настоящего технического задания</t>
  </si>
  <si>
    <t>Работы предусмотренные проектом  и не вошедшие в предложение - оплате не подлежат.</t>
  </si>
  <si>
    <t>лист 4.3  - наименование каркаса Кр8/18 - исправить на Кр8/16</t>
  </si>
  <si>
    <t xml:space="preserve">    От стоимости материалов</t>
  </si>
  <si>
    <t>удержанной суммы по истечении</t>
  </si>
  <si>
    <t xml:space="preserve">Перед началом работ иметь: в исправном техническом состоянии основные средства производства, оборудование и инвентарь, строительную технику, необходимые для выполнения строительно-монтажных работ, необходимый численный состав специалистов, обладающих соответствующей квалификацией, компетентностью, опытом, профессиональными знаниями для выполнения работ;
Назначить лицо, ответственное за производство работ на Объекте, электрохозяйство, пожарную безопасность, а так же за безопасное производство работ с подъемными механизмами;
До начала работ Подрядчик обязан предоставить Заказчику приказы на ответственных и уполномоченных представителей Подрядчика
Разработать недельно-суточный график производства работ и согласовать его с Заказчиком;
Разработать ППР и согласовать его с Заказчиком. В ходе производства работ по согласованному ППР учитывать дополнительные требования следующего (основного) этапа, определяемые технологией производства работ. </t>
  </si>
  <si>
    <t>СП 48.13330.2019 Организация строительства. 
СНиП 3.01.04-87 «Строительные нормы и правила. Приемка в эксплуатацию законченных строительством объектов. Основные положения»;
СП 71.13330.2017 «Изоляционные и отделочные покрытия». Актуализированная редакция СНиП 3.04.01-87
РД-11-02-2006 Cостав и порядок ведения исполнительной документации в строительстве.</t>
  </si>
  <si>
    <t>месяцев со дня получения</t>
  </si>
  <si>
    <t>Разрешения на ввод объекта в эксплуатацию</t>
  </si>
  <si>
    <t>V</t>
  </si>
  <si>
    <t>Инженер ПТО   ООО СК «ЛидерГрупп»   Середа А.С.</t>
  </si>
  <si>
    <t xml:space="preserve">№Ж/15-18-1-АР1 Архитектурные решения (ИП Логвинов А.В.)
</t>
  </si>
  <si>
    <t>Прилагаемая рабочая документация : №Ж/15-18-1-АР1 Архитектурные решения (ИП Логвинов А.В.)</t>
  </si>
  <si>
    <t>На основании проектной документации, представляемой Заказчиком, технического задания, укрупненного расчета, дополнительных требований по качеству, указанных в составе  настоящего технического задания,  а так же норм и правил, действующих на территории РФ, Подрядчик, используя собственные или привлеченные ресурсы обязан выполнить комплекс работ по оштукатуриванию.
Разработать технологическую документацию, согласовать с Заказчиком;
Разработать график производства работ, учитывая деятельность смежных организаций на перспективных фронтах работ, согласовать график с Заказчиком;
В составе работ перечислены основные виды работ. Работы, являющиеся предварительными, вспомогательными или технологически обязательными для выполнения основных видов работ, также входят в состав работ по настоящему техническому заданию</t>
  </si>
  <si>
    <t>1.4.</t>
  </si>
  <si>
    <t>2.7.</t>
  </si>
  <si>
    <t>Руководитель проекта ООО СЗ «Белые росы» Быков Е.В.</t>
  </si>
  <si>
    <t>"Жилая застройка по адресу: г. Новороссийск ул. Куникова, 47 
2-й этап строительства. Корректировка". Литер 1</t>
  </si>
  <si>
    <t xml:space="preserve">При отсутствии либо необходимости корректировки проектного решения </t>
  </si>
  <si>
    <t>Доверенность на получение МТЦ (в случае использования давальческого материала)</t>
  </si>
  <si>
    <t>В случае выявления ошибок по проекту  и ведомости объёмов работ замечания предоставить</t>
  </si>
  <si>
    <t xml:space="preserve">Промежуточная оплата в течение </t>
  </si>
  <si>
    <t>Окончательная оплата в течение</t>
  </si>
  <si>
    <t xml:space="preserve">дней после подписания Заказчиком </t>
  </si>
  <si>
    <t xml:space="preserve">Техническое задание </t>
  </si>
  <si>
    <t>при условии сдачи исполнительной документации в полном объеме;</t>
  </si>
  <si>
    <t>указанных в актах выполненных работ (КС-2); справках о стоимости выполненных работ формы КС-3;</t>
  </si>
  <si>
    <t>от стоимости работ,</t>
  </si>
  <si>
    <t xml:space="preserve">1.2. </t>
  </si>
  <si>
    <t>Условия оплаты:</t>
  </si>
  <si>
    <t xml:space="preserve">1.3. </t>
  </si>
  <si>
    <t xml:space="preserve">Цена работ является закрытой и изменению не подлежит, исключение - изменение рабочего проекта. </t>
  </si>
  <si>
    <t xml:space="preserve">налоги, эксплуатацию машин и механизмов (ЭММ), сбор и вывоз ТБО  образованного в ходе  </t>
  </si>
  <si>
    <t>результата выполненных работ и строительной площадки Заказчику</t>
  </si>
  <si>
    <t>ФОТ, накладные расходы (НР), строительную прибыль (СП), зимнее удорожание (ЗУ), работу в ночное время,</t>
  </si>
  <si>
    <t xml:space="preserve">Обеспечение сотрудников средствами индивидуальной защиты (СИЗ), согласно требованиям охраны труда </t>
  </si>
  <si>
    <t xml:space="preserve">2.1. </t>
  </si>
  <si>
    <t>До начала монтажных работ, подрядчик обязан выполнить:</t>
  </si>
  <si>
    <t xml:space="preserve">2.2. </t>
  </si>
  <si>
    <t>До начала работ подрядчик предоставляет Заказчику:</t>
  </si>
  <si>
    <t xml:space="preserve">2.3. </t>
  </si>
  <si>
    <t>Приемка выполненных работ осуществляется после выполнения следующих условий:</t>
  </si>
  <si>
    <t>Приказы на ответственных лиц (СМР, Охрана труда,  доверенность на получение  на получение МТЦ</t>
  </si>
  <si>
    <t>(в случае использования давальческого материала)</t>
  </si>
  <si>
    <t xml:space="preserve">2.4. </t>
  </si>
  <si>
    <t>При окончании  строительных работ, Подрядчик выполняет:</t>
  </si>
  <si>
    <t xml:space="preserve">2.5. </t>
  </si>
  <si>
    <t>Гарантийный срок</t>
  </si>
  <si>
    <t xml:space="preserve">2.6. </t>
  </si>
  <si>
    <t>Работы производятся согласно технической документации:</t>
  </si>
  <si>
    <t>Технологической карты; ППР с отметкой о согласовании Заказчика</t>
  </si>
  <si>
    <t xml:space="preserve">По возникающим вопросам к техническому заданию, технической  (проектной) документации обращаться </t>
  </si>
  <si>
    <t xml:space="preserve">2.8. </t>
  </si>
  <si>
    <t xml:space="preserve">Исходные данные к производимым работам: </t>
  </si>
  <si>
    <r>
      <rPr>
        <b/>
        <sz val="11"/>
        <rFont val="Calibri"/>
        <family val="2"/>
        <charset val="204"/>
        <scheme val="minor"/>
      </rPr>
      <t>Согласование с технической службой Заказчика изменений проектных решений в части:</t>
    </r>
    <r>
      <rPr>
        <sz val="11"/>
        <rFont val="Calibri"/>
        <family val="2"/>
        <charset val="204"/>
        <scheme val="minor"/>
      </rPr>
      <t xml:space="preserve">  </t>
    </r>
  </si>
  <si>
    <t>на выполнение комплекса работ по устройству стяжки и плитки БС1-БС8 с 1 по 23 этаж.</t>
  </si>
  <si>
    <t>Подвал и тех. этаж не учтены</t>
  </si>
  <si>
    <t>16.06.2022г.</t>
  </si>
  <si>
    <t>Устройство стяжки в соотв. с РД, в т.ч. заделка отверстий в плитах перекрытий бетоном в местах прохода инженерных сетей; Выполняемые работы включают в себя:</t>
  </si>
  <si>
    <t>Внеквартирные коридоры, вестибюли, лифтовые холлы, тамбуры :
- Стяжка пола машинного нанесения(полусухая) Основит Т-44 (или эквивалент)  - 70 мм.;
- Звукоизоляция - "Изоком" марки ППИ-П (или эквивалент) -  8 мм.;</t>
  </si>
  <si>
    <t>Колясочные (КУИ):
- Стяжка пола машинного нанесения(полусухая) Основит Т-44 (или эквивалент)  - 70 мм.;
- Гидроизоляция - обмазочная  "Ceresit Cr65" (или эквивалент) - 2 слоя.;</t>
  </si>
  <si>
    <t>Жилые комнаты, кухни, прихожие, квартирные коридоры: 
- Стяжка пола машинного нанесения(полусухая) Основит Т-44 (или эквивалент)  - 70 мм.;
- Звукоизоляция - "Изоком" марки ППИ-П (или эквивалент) -  8 мм.;</t>
  </si>
  <si>
    <t xml:space="preserve">Балконы и лоджии в квартирах:
- Стяжка из цемементно-песчаного раствора  М150 (по уклону) -  40 мм.;   </t>
  </si>
  <si>
    <t xml:space="preserve">Балконы незадымляемых лестничных клеток:
- Стяжка из цемементно-песчаного раствора  М150 (по уклону)  - 35 мм.;    </t>
  </si>
  <si>
    <t>Лестницы (площадки в уровне этажей):
- Стяжка из цементно-песчаного раствора (выравнивающая) М150  - 35 мм.;</t>
  </si>
  <si>
    <t xml:space="preserve">С/У в квартирах:
- Звукоизоляция с проклейкой стыков/ перехлестом  - "Изоком" марки ППИ-П (или эквивалент)
 (ТУ 2244-001-78041477-2005)   - 8 мм.;
- Стяжка пола машинного нанесения(полусухая) Основит Т-44 (или эквивалент)  - 50 мм.;
- Гидроизоляция - обмазочная  "Ceresit Cr65" (или эквивалент) - 2 слоя.;
</t>
  </si>
  <si>
    <t>Лестницы (проступи, подступенки):
- Стяжка из цементно-песчаного раствора (выравнивающая) М150  - 15 мм.;</t>
  </si>
  <si>
    <t>365 календарных дней с момента оплаты аванса</t>
  </si>
  <si>
    <t>Директор ООО СК «ЛидерГрупп»   Авдышева М.В.</t>
  </si>
  <si>
    <t xml:space="preserve"> -</t>
  </si>
  <si>
    <t>Замок: врезной  роликовый</t>
  </si>
  <si>
    <t xml:space="preserve">Изделие </t>
  </si>
  <si>
    <t>Кол-во</t>
  </si>
  <si>
    <t>Примечание</t>
  </si>
  <si>
    <t>L</t>
  </si>
  <si>
    <t>H</t>
  </si>
  <si>
    <t>м2/шт</t>
  </si>
  <si>
    <t>шт</t>
  </si>
  <si>
    <t>м2</t>
  </si>
  <si>
    <t>L м.п.</t>
  </si>
  <si>
    <t>Характеристики:</t>
  </si>
  <si>
    <t>Основание :0027-1-АР Торговая зона (Архитектурные решения)</t>
  </si>
  <si>
    <t>Блок 1</t>
  </si>
  <si>
    <t>ВН-6</t>
  </si>
  <si>
    <t>ВН-7</t>
  </si>
  <si>
    <t>ВН-8</t>
  </si>
  <si>
    <t>ВН-9</t>
  </si>
  <si>
    <t>ВН-10</t>
  </si>
  <si>
    <t>ВН-11</t>
  </si>
  <si>
    <t>ВН-12</t>
  </si>
  <si>
    <t>ВН-13</t>
  </si>
  <si>
    <t>ВН-14</t>
  </si>
  <si>
    <t>ВН-15</t>
  </si>
  <si>
    <t>Доводчик</t>
  </si>
  <si>
    <t xml:space="preserve">Витраж </t>
  </si>
  <si>
    <t>Блок 2(а)</t>
  </si>
  <si>
    <t>Блок 2(б)</t>
  </si>
  <si>
    <t>Дверь</t>
  </si>
  <si>
    <t>Ручка</t>
  </si>
  <si>
    <t>нет</t>
  </si>
  <si>
    <t>2у створчатая</t>
  </si>
  <si>
    <t>Замок</t>
  </si>
  <si>
    <t xml:space="preserve">Формула Стеклопакета </t>
  </si>
  <si>
    <t>Отливы выполнить из оцинкованной стали в цвет профиля толщиной 0,55 мм. ,ширина 200 мм, RAL 7024 Серый графит (до изготовления размер уточнить по месту).</t>
  </si>
  <si>
    <t>Нащельник  выполнить из оцинкованной стали в цвет профиля толщиной 0,55 мм.  RAL 7024 Серый графит(до изготовления размер уточнить по месту).</t>
  </si>
  <si>
    <t xml:space="preserve">Подоконная доска </t>
  </si>
  <si>
    <t xml:space="preserve">Инженер ПТО ООО "GOLDSTRUCT"   Мумбеков Шодияр </t>
  </si>
  <si>
    <t>Ручка из нержавеющей стали h 300мм . Установка вертикальная</t>
  </si>
  <si>
    <t>да</t>
  </si>
  <si>
    <t>С функцией проветривания согласно проекта.</t>
  </si>
  <si>
    <t xml:space="preserve"> 6(зак)-20-6i.</t>
  </si>
  <si>
    <t>Доборный элемент</t>
  </si>
  <si>
    <t>глухой</t>
  </si>
  <si>
    <t xml:space="preserve">да </t>
  </si>
  <si>
    <t>С функцией проветривания согласно проекта. предусмотреть подоконную доску ПВХ ширина 200 мм,.</t>
  </si>
  <si>
    <t xml:space="preserve">Ручка нажимная в цвет профиля RAL 7024. </t>
  </si>
  <si>
    <t>Блок 1,2а,2б ( этаж 1) .</t>
  </si>
  <si>
    <t>Ведомость объемов работ</t>
  </si>
  <si>
    <t>Наименование работ</t>
  </si>
  <si>
    <t xml:space="preserve">Обозначение </t>
  </si>
  <si>
    <t>№п/п</t>
  </si>
  <si>
    <t xml:space="preserve">S Изделий </t>
  </si>
  <si>
    <t>Номер</t>
  </si>
  <si>
    <t>Единица измерения</t>
  </si>
  <si>
    <t>Количество</t>
  </si>
  <si>
    <t>по порядку</t>
  </si>
  <si>
    <t>Вид работ</t>
  </si>
  <si>
    <t>Объект, адрес</t>
  </si>
  <si>
    <t>Наименование организации</t>
  </si>
  <si>
    <t>ИНН организации</t>
  </si>
  <si>
    <t>Контактное лицо</t>
  </si>
  <si>
    <t>Контактный телефон</t>
  </si>
  <si>
    <t>Подрядчик с договором (ознакомлен /согласен  )</t>
  </si>
  <si>
    <t>ознакомлен/согласен</t>
  </si>
  <si>
    <t xml:space="preserve">ознакомлен /согласен </t>
  </si>
  <si>
    <t>Установку выполнить на 1 створку</t>
  </si>
  <si>
    <t>Доводчик . Внутренняя установка на 1 створку</t>
  </si>
  <si>
    <t>Цена за единицу работ,Сум</t>
  </si>
  <si>
    <t>Коммерческое предложение от    .02.2023г.</t>
  </si>
  <si>
    <t>Основание: Техническое задание;  ш.0047-1.1-АР</t>
  </si>
  <si>
    <r>
      <t>Уплотнители:</t>
    </r>
    <r>
      <rPr>
        <sz val="12"/>
        <rFont val="Times New Roman"/>
        <family val="1"/>
        <charset val="204"/>
      </rPr>
      <t>Резиновые уплотнители на основе этиленпропиленовых каучуков (EPDM) используются для уплотнения заполнения, уплотнения средней части конструкции окна, обеспечивая отвод конденсата и уплотнения соединения створки с рамой. Физико-механические свойства уплотнителей согласно требований ГОСТ 30778-2001.</t>
    </r>
  </si>
  <si>
    <r>
      <t xml:space="preserve">Фурнитура и Крепежные элементы, </t>
    </r>
    <r>
      <rPr>
        <sz val="12"/>
        <rFont val="Times New Roman"/>
        <family val="1"/>
        <charset val="204"/>
      </rPr>
      <t xml:space="preserve">применяемые для соединения профилей, комплектующих и
фурнитуры должны быть изготовлены из нержавеющей стали А2. </t>
    </r>
  </si>
  <si>
    <r>
      <t xml:space="preserve">Для Витражей ВН-6,ВН-7,ВН-10 - ВН-13 </t>
    </r>
    <r>
      <rPr>
        <sz val="12"/>
        <rFont val="Times New Roman"/>
        <family val="1"/>
        <charset val="204"/>
      </rPr>
      <t>предусмотреть функцию проветривания согласно проекта.</t>
    </r>
  </si>
  <si>
    <r>
      <t>Монтаж выполнять согласно ГОСТ 30971-2012</t>
    </r>
    <r>
      <rPr>
        <sz val="12"/>
        <rFont val="Times New Roman"/>
        <family val="1"/>
        <charset val="204"/>
      </rPr>
      <t xml:space="preserve"> с согласованной монтажной пеной, имеющей низкий коэффициент расширения, гидро-пароизоляцию: СТИЗ А и СТИЗ В  или аналог </t>
    </r>
  </si>
  <si>
    <t>Изготовление и монтаж светопрозрачных конструкций из алюминиевого профиля. Блок 1,2,3               ( этаж 1) .</t>
  </si>
  <si>
    <t xml:space="preserve"> 4М1 зак - 16 -6 зак MF  / 6М1 зак – 20 Ar – 6 зак MF</t>
  </si>
  <si>
    <t>* огл. ТЗ</t>
  </si>
  <si>
    <t>ФОРМА  ПРЕДОСТАВЛЕНИЯ КП</t>
  </si>
  <si>
    <r>
      <t xml:space="preserve">«Строительство многоэтажного жилого дома по ул.Бешарык массив Авиасозлар 2 в Яшнабадском районе г.Ташкент»  </t>
    </r>
    <r>
      <rPr>
        <b/>
        <sz val="14"/>
        <rFont val="Times New Roman"/>
        <family val="1"/>
        <charset val="204"/>
      </rPr>
      <t>ЖК "Xosiyat"</t>
    </r>
  </si>
  <si>
    <r>
      <t>Алюминиевый профиль 65мм (теплый).</t>
    </r>
    <r>
      <rPr>
        <sz val="12"/>
        <rFont val="Times New Roman"/>
        <family val="1"/>
        <charset val="204"/>
      </rPr>
      <t xml:space="preserve"> Система алюминиевых профилей ALT W62 или аналог (согласовать с Заказчиком).;</t>
    </r>
  </si>
  <si>
    <r>
      <t xml:space="preserve">Ламинация наружной и внутренней стороны витража: </t>
    </r>
    <r>
      <rPr>
        <sz val="12"/>
        <rFont val="Times New Roman"/>
        <family val="1"/>
        <charset val="204"/>
      </rPr>
      <t>толщина покрытия не менее 60 мкм, адгезия покрытия не более 1 балла по ГОСТ 15140-78. Цвет покрытия по шкале RAL 7024 Серый графит (согласовать с Заказчиком).</t>
    </r>
  </si>
  <si>
    <r>
      <t>Петли с усилением</t>
    </r>
    <r>
      <rPr>
        <sz val="12"/>
        <rFont val="Times New Roman"/>
        <family val="1"/>
        <charset val="204"/>
      </rPr>
      <t xml:space="preserve"> - 3 шт. для дверей, весом более 70 кг;</t>
    </r>
  </si>
  <si>
    <r>
      <t xml:space="preserve">Доводчик в соответствии с ветровой нагрузкой. </t>
    </r>
    <r>
      <rPr>
        <sz val="12"/>
        <rFont val="Times New Roman"/>
        <family val="1"/>
        <charset val="204"/>
      </rPr>
      <t xml:space="preserve">Внутренняя установка -Типовая (на дверное полотно), на дверную раму, c параллельной установкой тяги (опционально) </t>
    </r>
    <r>
      <rPr>
        <b/>
        <sz val="12"/>
        <rFont val="Times New Roman"/>
        <family val="1"/>
        <charset val="204"/>
      </rPr>
      <t>Установка на 1 створку ;</t>
    </r>
  </si>
  <si>
    <t>цена за единицу работ, сум с НДС</t>
  </si>
  <si>
    <t>цена за единицу матерала, сум с НДС</t>
  </si>
  <si>
    <t>Стоимость за единицу материалов и работ, сум с НДС</t>
  </si>
  <si>
    <t>Общая стоимость,сум с НДС</t>
  </si>
  <si>
    <t>ВСЕГО с НДС</t>
  </si>
  <si>
    <t>Условия договора:</t>
  </si>
  <si>
    <t>Готовность выхода на строительную площадку до подписания договора (по гарантийному письму)</t>
  </si>
  <si>
    <t>да/нет</t>
  </si>
  <si>
    <t>календарных дней</t>
  </si>
  <si>
    <t>Аванс , в %</t>
  </si>
  <si>
    <t xml:space="preserve">Гарантийные обязательства </t>
  </si>
  <si>
    <t>Согласование договора в редакции заказчика</t>
  </si>
  <si>
    <t>да / нет</t>
  </si>
  <si>
    <t>Оборот компании за 2021  год</t>
  </si>
  <si>
    <t>млн. сум.</t>
  </si>
  <si>
    <t>Оборот компании за 2022 год</t>
  </si>
  <si>
    <t>Проверка СБ ( Анкета направленная на проверку )</t>
  </si>
  <si>
    <t>Опыт работ на объектах ООО "Golden House Development"</t>
  </si>
  <si>
    <t>ООО "                        "</t>
  </si>
  <si>
    <t>Генеральный директор                                                                             Ф.И.О.</t>
  </si>
  <si>
    <t xml:space="preserve">Срок поставки и производства работ </t>
  </si>
  <si>
    <t>Гарантийные удержания 5% на 1 год от общей суммы договора
(Материалы и работы)</t>
  </si>
  <si>
    <t>Изготовление и монтаж светопрозрачных конструкций из алюминиевого профиля 65мм тёплый ВН-6 и стеклопакета с ламинацией не менее 60 мкм 
(6М1 зак - 20 - 6 зак MF)</t>
  </si>
  <si>
    <t>Изготовление и монтаж светопрозрачных конструкций из алюминиевого профиля 65мм тёплый ВН-7 и стеклопакета с ламинацией не менее 60 мкм 
(6М1 зак - 20 - 6 зак MF)</t>
  </si>
  <si>
    <t>Изготовление и монтаж светопрозрачных конструкций из алюминиевого профиля 65мм тёплый ВН-8 и стеклопакета с ламинацией не менее 60 мкм 
(6М1 зак - 20 - 6 зак MF)</t>
  </si>
  <si>
    <t>Изготовление и монтаж светопрозрачных конструкций из алюминиевого профиля 65мм тёплый ВН-9 и стеклопакета с ламинацией не менее 60 мкм 
(6М1 зак - 20 - 6 зак MF)</t>
  </si>
  <si>
    <t>Изготовление и монтаж светопрозрачных конструкций из алюминиевого профиля 65мм тёплый ВН-10 и стеклопакета с ламинацией не менее 60 мкм 
(6М1 зак - 20 - 6 зак MF)</t>
  </si>
  <si>
    <t>Изготовление и монтаж светопрозрачных конструкций из алюминиевого профиля 65мм тёплый ВН-11 и стеклопакета с ламинацией не менее 60 мкм 
(6М1 зак - 20 - 6 зак MF)</t>
  </si>
  <si>
    <t>Изготовление и монтаж светопрозрачных конструкций из алюминиевого профиля 65мм тёплый ВН-12 и стеклопакета с ламинацией не менее 60 мкм 
(6М1 зак - 20 - 6 зак MF)</t>
  </si>
  <si>
    <t>Изготовление и монтаж светопрозрачных конструкций из алюминиевого профиля 65мм тёплый ВН-13 и стеклопакета с ламинацией не менее 60 мкм 
(6М1 зак - 20 - 6 зак MF)</t>
  </si>
  <si>
    <t>Стеклопакет: однокамерный  6М1 зак - 20 - 6 зак MF - мультифункциональное стекло с теплосберегающими и солнцезащитными свойствами.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</si>
</sst>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5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u/>
      <sz val="1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i/>
      <sz val="1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charset val="204"/>
      <scheme val="minor"/>
    </font>
    <font>
      <u/>
      <sz val="1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  <font>
      <i/>
      <sz val="10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sz val="18"/>
      <name val="Calibri"/>
      <family val="2"/>
      <charset val="204"/>
      <scheme val="minor"/>
    </font>
    <font>
      <sz val="11"/>
      <name val="Calibri"/>
      <family val="2"/>
      <scheme val="minor"/>
    </font>
    <font>
      <sz val="15"/>
      <name val="Calibri"/>
      <family val="2"/>
    </font>
    <font>
      <b/>
      <sz val="11"/>
      <name val="Calibri"/>
      <family val="2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Arial Cyr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10"/>
      <color theme="1"/>
      <name val="Arial Cyr"/>
    </font>
    <font>
      <sz val="14"/>
      <name val="Times New Roman"/>
      <family val="1"/>
      <charset val="204"/>
    </font>
    <font>
      <sz val="12"/>
      <name val="Calibri"/>
      <family val="2"/>
      <charset val="204"/>
      <scheme val="minor"/>
    </font>
    <font>
      <b/>
      <sz val="12"/>
      <name val="Arial Cyr"/>
      <charset val="204"/>
    </font>
    <font>
      <b/>
      <sz val="14"/>
      <name val="Times New Roman"/>
      <family val="1"/>
      <charset val="204"/>
    </font>
    <font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57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Times New Roman"/>
      <charset val="204"/>
    </font>
    <font>
      <b/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37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79998168889431442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12" fillId="0" borderId="0"/>
    <xf numFmtId="0" fontId="1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8" fillId="0" borderId="0"/>
    <xf numFmtId="0" fontId="30" fillId="0" borderId="2">
      <alignment horizontal="center" wrapText="1"/>
    </xf>
    <xf numFmtId="0" fontId="34" fillId="0" borderId="0"/>
    <xf numFmtId="0" fontId="39" fillId="0" borderId="0" applyNumberFormat="0" applyFill="0" applyBorder="0" applyAlignment="0" applyProtection="0"/>
    <xf numFmtId="0" fontId="40" fillId="0" borderId="10" applyNumberFormat="0" applyFill="0" applyAlignment="0" applyProtection="0"/>
    <xf numFmtId="0" fontId="41" fillId="0" borderId="11" applyNumberFormat="0" applyFill="0" applyAlignment="0" applyProtection="0"/>
    <xf numFmtId="0" fontId="42" fillId="0" borderId="12" applyNumberFormat="0" applyFill="0" applyAlignment="0" applyProtection="0"/>
    <xf numFmtId="0" fontId="42" fillId="0" borderId="0" applyNumberFormat="0" applyFill="0" applyBorder="0" applyAlignment="0" applyProtection="0"/>
    <xf numFmtId="0" fontId="43" fillId="5" borderId="0" applyNumberFormat="0" applyBorder="0" applyAlignment="0" applyProtection="0"/>
    <xf numFmtId="0" fontId="44" fillId="6" borderId="0" applyNumberFormat="0" applyBorder="0" applyAlignment="0" applyProtection="0"/>
    <xf numFmtId="0" fontId="45" fillId="7" borderId="0" applyNumberFormat="0" applyBorder="0" applyAlignment="0" applyProtection="0"/>
    <xf numFmtId="0" fontId="46" fillId="8" borderId="13" applyNumberFormat="0" applyAlignment="0" applyProtection="0"/>
    <xf numFmtId="0" fontId="47" fillId="9" borderId="14" applyNumberFormat="0" applyAlignment="0" applyProtection="0"/>
    <xf numFmtId="0" fontId="48" fillId="9" borderId="13" applyNumberFormat="0" applyAlignment="0" applyProtection="0"/>
    <xf numFmtId="0" fontId="49" fillId="0" borderId="15" applyNumberFormat="0" applyFill="0" applyAlignment="0" applyProtection="0"/>
    <xf numFmtId="0" fontId="50" fillId="10" borderId="16" applyNumberFormat="0" applyAlignment="0" applyProtection="0"/>
    <xf numFmtId="0" fontId="3" fillId="0" borderId="0" applyNumberFormat="0" applyFill="0" applyBorder="0" applyAlignment="0" applyProtection="0"/>
    <xf numFmtId="0" fontId="1" fillId="11" borderId="17" applyNumberFormat="0" applyFont="0" applyAlignment="0" applyProtection="0"/>
    <xf numFmtId="0" fontId="51" fillId="0" borderId="0" applyNumberFormat="0" applyFill="0" applyBorder="0" applyAlignment="0" applyProtection="0"/>
    <xf numFmtId="0" fontId="2" fillId="0" borderId="18" applyNumberFormat="0" applyFill="0" applyAlignment="0" applyProtection="0"/>
    <xf numFmtId="0" fontId="52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52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52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52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52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52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53" fillId="0" borderId="0"/>
    <xf numFmtId="0" fontId="28" fillId="0" borderId="0"/>
  </cellStyleXfs>
  <cellXfs count="183">
    <xf numFmtId="0" fontId="0" fillId="0" borderId="0" xfId="0"/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/>
    <xf numFmtId="0" fontId="5" fillId="0" borderId="0" xfId="0" applyFont="1"/>
    <xf numFmtId="0" fontId="6" fillId="0" borderId="0" xfId="0" applyFont="1" applyAlignment="1">
      <alignment vertical="center"/>
    </xf>
    <xf numFmtId="0" fontId="6" fillId="0" borderId="0" xfId="0" applyFont="1"/>
    <xf numFmtId="0" fontId="4" fillId="0" borderId="0" xfId="0" applyFont="1"/>
    <xf numFmtId="0" fontId="3" fillId="0" borderId="0" xfId="0" applyFont="1"/>
    <xf numFmtId="14" fontId="3" fillId="0" borderId="0" xfId="0" applyNumberFormat="1" applyFont="1"/>
    <xf numFmtId="0" fontId="4" fillId="0" borderId="0" xfId="0" applyFont="1" applyAlignment="1">
      <alignment vertical="top"/>
    </xf>
    <xf numFmtId="0" fontId="4" fillId="0" borderId="0" xfId="0" applyFont="1" applyAlignment="1">
      <alignment horizontal="right" vertical="top"/>
    </xf>
    <xf numFmtId="0" fontId="15" fillId="0" borderId="0" xfId="0" applyFont="1"/>
    <xf numFmtId="0" fontId="5" fillId="0" borderId="0" xfId="0" applyFont="1" applyAlignment="1">
      <alignment vertical="top"/>
    </xf>
    <xf numFmtId="0" fontId="6" fillId="0" borderId="0" xfId="0" applyFont="1" applyAlignment="1">
      <alignment horizontal="right" vertical="center"/>
    </xf>
    <xf numFmtId="0" fontId="6" fillId="0" borderId="2" xfId="0" applyFont="1" applyBorder="1" applyAlignment="1">
      <alignment horizontal="center" vertical="center"/>
    </xf>
    <xf numFmtId="16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14" fillId="0" borderId="0" xfId="0" applyFont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10" fillId="0" borderId="0" xfId="1" applyFont="1" applyAlignment="1">
      <alignment vertical="center"/>
    </xf>
    <xf numFmtId="0" fontId="7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4" fillId="0" borderId="1" xfId="0" applyFont="1" applyBorder="1" applyAlignment="1">
      <alignment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4" fillId="0" borderId="0" xfId="0" applyFont="1" applyAlignment="1">
      <alignment horizontal="left" vertical="top"/>
    </xf>
    <xf numFmtId="0" fontId="4" fillId="0" borderId="0" xfId="0" applyFont="1" applyAlignment="1">
      <alignment vertical="top" wrapText="1"/>
    </xf>
    <xf numFmtId="0" fontId="3" fillId="0" borderId="0" xfId="0" applyFont="1" applyAlignment="1">
      <alignment vertical="top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19" fillId="0" borderId="0" xfId="0" applyFont="1"/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0" fillId="0" borderId="0" xfId="0" applyFont="1"/>
    <xf numFmtId="0" fontId="18" fillId="0" borderId="0" xfId="0" applyFont="1" applyAlignment="1">
      <alignment vertical="center" wrapText="1"/>
    </xf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vertical="center"/>
    </xf>
    <xf numFmtId="0" fontId="23" fillId="0" borderId="0" xfId="0" applyFont="1" applyAlignment="1">
      <alignment horizontal="center" vertical="center"/>
    </xf>
    <xf numFmtId="0" fontId="23" fillId="0" borderId="0" xfId="0" applyFont="1" applyAlignment="1">
      <alignment vertical="center"/>
    </xf>
    <xf numFmtId="0" fontId="23" fillId="0" borderId="0" xfId="0" applyFont="1"/>
    <xf numFmtId="0" fontId="25" fillId="0" borderId="0" xfId="0" applyFont="1"/>
    <xf numFmtId="0" fontId="26" fillId="0" borderId="0" xfId="0" applyFont="1" applyAlignment="1">
      <alignment horizontal="left"/>
    </xf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horizontal="left"/>
    </xf>
    <xf numFmtId="49" fontId="27" fillId="0" borderId="2" xfId="0" applyNumberFormat="1" applyFont="1" applyBorder="1" applyAlignment="1">
      <alignment horizontal="center" vertical="center" wrapText="1"/>
    </xf>
    <xf numFmtId="49" fontId="25" fillId="0" borderId="2" xfId="0" applyNumberFormat="1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0" fillId="2" borderId="2" xfId="0" applyFill="1" applyBorder="1"/>
    <xf numFmtId="0" fontId="0" fillId="0" borderId="2" xfId="0" applyBorder="1"/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0" fillId="0" borderId="2" xfId="0" applyBorder="1" applyAlignment="1">
      <alignment horizontal="center"/>
    </xf>
    <xf numFmtId="0" fontId="0" fillId="0" borderId="2" xfId="0" applyBorder="1" applyAlignment="1">
      <alignment vertical="center" wrapText="1"/>
    </xf>
    <xf numFmtId="0" fontId="3" fillId="2" borderId="2" xfId="0" applyFont="1" applyFill="1" applyBorder="1"/>
    <xf numFmtId="0" fontId="2" fillId="2" borderId="2" xfId="0" applyFont="1" applyFill="1" applyBorder="1"/>
    <xf numFmtId="0" fontId="18" fillId="0" borderId="1" xfId="0" applyFont="1" applyBorder="1" applyAlignment="1">
      <alignment vertical="center"/>
    </xf>
    <xf numFmtId="0" fontId="25" fillId="0" borderId="0" xfId="0" applyFont="1" applyAlignment="1">
      <alignment horizontal="center" vertical="center" wrapText="1"/>
    </xf>
    <xf numFmtId="0" fontId="25" fillId="0" borderId="2" xfId="0" applyFont="1" applyBorder="1" applyAlignment="1">
      <alignment wrapText="1"/>
    </xf>
    <xf numFmtId="0" fontId="0" fillId="0" borderId="2" xfId="0" applyBorder="1" applyAlignment="1">
      <alignment wrapText="1"/>
    </xf>
    <xf numFmtId="0" fontId="0" fillId="0" borderId="0" xfId="0" applyAlignment="1">
      <alignment wrapText="1"/>
    </xf>
    <xf numFmtId="0" fontId="22" fillId="0" borderId="0" xfId="0" applyFont="1" applyAlignment="1">
      <alignment vertical="center" wrapText="1"/>
    </xf>
    <xf numFmtId="49" fontId="25" fillId="0" borderId="5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/>
    </xf>
    <xf numFmtId="0" fontId="29" fillId="0" borderId="5" xfId="10" applyFont="1" applyBorder="1" applyAlignment="1">
      <alignment horizontal="center" vertical="center" wrapText="1"/>
    </xf>
    <xf numFmtId="0" fontId="29" fillId="0" borderId="7" xfId="10" applyFont="1" applyBorder="1" applyAlignment="1">
      <alignment horizontal="center" vertical="center" wrapText="1"/>
    </xf>
    <xf numFmtId="0" fontId="29" fillId="0" borderId="7" xfId="10" applyFont="1" applyBorder="1" applyAlignment="1">
      <alignment horizontal="center" vertical="center"/>
    </xf>
    <xf numFmtId="0" fontId="31" fillId="0" borderId="0" xfId="4" applyFont="1" applyAlignment="1">
      <alignment wrapText="1"/>
    </xf>
    <xf numFmtId="0" fontId="29" fillId="0" borderId="0" xfId="10" applyFont="1" applyAlignment="1">
      <alignment horizontal="center" vertical="top"/>
    </xf>
    <xf numFmtId="0" fontId="29" fillId="0" borderId="0" xfId="10" applyFont="1" applyAlignment="1">
      <alignment vertical="top" wrapText="1"/>
    </xf>
    <xf numFmtId="0" fontId="29" fillId="0" borderId="0" xfId="10" applyFont="1" applyAlignment="1">
      <alignment horizontal="right" vertical="top"/>
    </xf>
    <xf numFmtId="0" fontId="32" fillId="0" borderId="0" xfId="10" applyFont="1"/>
    <xf numFmtId="0" fontId="32" fillId="0" borderId="0" xfId="10" applyFont="1" applyAlignment="1">
      <alignment horizontal="center" vertical="center"/>
    </xf>
    <xf numFmtId="0" fontId="21" fillId="0" borderId="2" xfId="10" applyFont="1" applyBorder="1" applyAlignment="1">
      <alignment horizontal="center" vertical="center" wrapText="1"/>
    </xf>
    <xf numFmtId="0" fontId="21" fillId="0" borderId="2" xfId="10" applyFont="1" applyBorder="1" applyAlignment="1">
      <alignment horizontal="left" vertical="center" wrapText="1"/>
    </xf>
    <xf numFmtId="4" fontId="21" fillId="0" borderId="2" xfId="10" applyNumberFormat="1" applyFont="1" applyBorder="1" applyAlignment="1">
      <alignment horizontal="center" vertical="center" wrapText="1"/>
    </xf>
    <xf numFmtId="4" fontId="21" fillId="0" borderId="2" xfId="10" applyNumberFormat="1" applyFont="1" applyBorder="1" applyAlignment="1">
      <alignment vertical="center" wrapText="1"/>
    </xf>
    <xf numFmtId="0" fontId="33" fillId="0" borderId="0" xfId="10" applyFont="1" applyAlignment="1">
      <alignment horizontal="center" vertical="center"/>
    </xf>
    <xf numFmtId="0" fontId="29" fillId="0" borderId="0" xfId="12" applyFont="1" applyAlignment="1">
      <alignment horizontal="left" vertical="center"/>
    </xf>
    <xf numFmtId="0" fontId="29" fillId="0" borderId="0" xfId="12" applyFont="1"/>
    <xf numFmtId="0" fontId="2" fillId="0" borderId="7" xfId="0" applyFont="1" applyBorder="1" applyAlignment="1">
      <alignment horizontal="center"/>
    </xf>
    <xf numFmtId="43" fontId="25" fillId="0" borderId="2" xfId="7" applyFont="1" applyFill="1" applyBorder="1"/>
    <xf numFmtId="0" fontId="25" fillId="0" borderId="2" xfId="0" applyFont="1" applyBorder="1" applyAlignment="1">
      <alignment horizontal="left" vertical="center" wrapText="1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 wrapText="1"/>
    </xf>
    <xf numFmtId="0" fontId="10" fillId="0" borderId="0" xfId="0" applyFont="1"/>
    <xf numFmtId="0" fontId="29" fillId="0" borderId="0" xfId="0" applyFont="1" applyAlignment="1">
      <alignment horizontal="right" vertical="center"/>
    </xf>
    <xf numFmtId="0" fontId="21" fillId="0" borderId="0" xfId="0" applyFont="1" applyAlignment="1">
      <alignment vertical="center" wrapText="1"/>
    </xf>
    <xf numFmtId="0" fontId="36" fillId="0" borderId="0" xfId="0" applyFont="1"/>
    <xf numFmtId="0" fontId="29" fillId="0" borderId="0" xfId="0" applyFont="1" applyAlignment="1">
      <alignment vertical="center" wrapText="1"/>
    </xf>
    <xf numFmtId="0" fontId="37" fillId="0" borderId="0" xfId="4" applyFont="1"/>
    <xf numFmtId="0" fontId="29" fillId="0" borderId="0" xfId="0" applyFont="1"/>
    <xf numFmtId="9" fontId="29" fillId="0" borderId="0" xfId="0" applyNumberFormat="1" applyFont="1"/>
    <xf numFmtId="2" fontId="29" fillId="0" borderId="0" xfId="0" applyNumberFormat="1" applyFont="1"/>
    <xf numFmtId="0" fontId="29" fillId="0" borderId="0" xfId="0" applyFont="1" applyAlignment="1">
      <alignment vertical="center"/>
    </xf>
    <xf numFmtId="0" fontId="29" fillId="0" borderId="0" xfId="0" applyFont="1" applyAlignment="1">
      <alignment horizontal="center" vertical="center"/>
    </xf>
    <xf numFmtId="0" fontId="21" fillId="4" borderId="0" xfId="0" applyFont="1" applyFill="1" applyAlignment="1">
      <alignment horizontal="right" vertical="center"/>
    </xf>
    <xf numFmtId="0" fontId="31" fillId="0" borderId="0" xfId="12" applyFont="1"/>
    <xf numFmtId="2" fontId="29" fillId="0" borderId="0" xfId="0" applyNumberFormat="1" applyFont="1" applyAlignment="1">
      <alignment wrapText="1"/>
    </xf>
    <xf numFmtId="4" fontId="29" fillId="0" borderId="0" xfId="0" applyNumberFormat="1" applyFont="1"/>
    <xf numFmtId="0" fontId="21" fillId="0" borderId="0" xfId="12" applyFont="1" applyAlignment="1">
      <alignment horizontal="left" vertical="center"/>
    </xf>
    <xf numFmtId="4" fontId="21" fillId="36" borderId="2" xfId="10" applyNumberFormat="1" applyFont="1" applyFill="1" applyBorder="1" applyAlignment="1">
      <alignment horizontal="center" vertical="center" wrapText="1"/>
    </xf>
    <xf numFmtId="4" fontId="21" fillId="36" borderId="2" xfId="10" applyNumberFormat="1" applyFont="1" applyFill="1" applyBorder="1" applyAlignment="1">
      <alignment vertical="center" wrapText="1"/>
    </xf>
    <xf numFmtId="3" fontId="54" fillId="3" borderId="2" xfId="0" applyNumberFormat="1" applyFont="1" applyFill="1" applyBorder="1" applyAlignment="1">
      <alignment vertical="center"/>
    </xf>
    <xf numFmtId="0" fontId="54" fillId="3" borderId="2" xfId="0" applyFont="1" applyFill="1" applyBorder="1" applyAlignment="1">
      <alignment horizontal="center" vertical="center"/>
    </xf>
    <xf numFmtId="4" fontId="54" fillId="3" borderId="2" xfId="0" applyNumberFormat="1" applyFont="1" applyFill="1" applyBorder="1" applyAlignment="1">
      <alignment horizontal="center" vertical="center"/>
    </xf>
    <xf numFmtId="0" fontId="30" fillId="0" borderId="2" xfId="0" applyFont="1" applyBorder="1" applyAlignment="1">
      <alignment horizontal="left" vertical="center" wrapText="1" indent="1"/>
    </xf>
    <xf numFmtId="0" fontId="55" fillId="3" borderId="2" xfId="0" applyFont="1" applyFill="1" applyBorder="1" applyAlignment="1">
      <alignment horizontal="center" vertical="center"/>
    </xf>
    <xf numFmtId="4" fontId="55" fillId="36" borderId="2" xfId="0" applyNumberFormat="1" applyFont="1" applyFill="1" applyBorder="1" applyAlignment="1">
      <alignment horizontal="center" vertical="center"/>
    </xf>
    <xf numFmtId="0" fontId="55" fillId="0" borderId="2" xfId="0" applyFont="1" applyBorder="1" applyAlignment="1">
      <alignment horizontal="center" vertical="center" wrapText="1"/>
    </xf>
    <xf numFmtId="0" fontId="55" fillId="0" borderId="2" xfId="0" applyFont="1" applyBorder="1" applyAlignment="1">
      <alignment horizontal="center" vertical="center"/>
    </xf>
    <xf numFmtId="0" fontId="29" fillId="0" borderId="0" xfId="0" applyFont="1" applyAlignment="1">
      <alignment wrapText="1"/>
    </xf>
    <xf numFmtId="0" fontId="30" fillId="0" borderId="0" xfId="0" applyFont="1" applyAlignment="1">
      <alignment horizontal="left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14" fontId="19" fillId="0" borderId="0" xfId="0" applyNumberFormat="1" applyFont="1" applyAlignment="1">
      <alignment horizontal="center" vertical="center"/>
    </xf>
    <xf numFmtId="0" fontId="24" fillId="0" borderId="0" xfId="0" applyFont="1" applyAlignment="1">
      <alignment horizontal="left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/>
    </xf>
    <xf numFmtId="49" fontId="25" fillId="0" borderId="5" xfId="0" applyNumberFormat="1" applyFont="1" applyBorder="1" applyAlignment="1">
      <alignment horizontal="center" vertical="center"/>
    </xf>
    <xf numFmtId="49" fontId="25" fillId="0" borderId="4" xfId="0" applyNumberFormat="1" applyFont="1" applyBorder="1" applyAlignment="1">
      <alignment horizontal="center" vertical="center"/>
    </xf>
    <xf numFmtId="49" fontId="25" fillId="0" borderId="6" xfId="0" applyNumberFormat="1" applyFont="1" applyBorder="1" applyAlignment="1">
      <alignment horizontal="center" vertical="center"/>
    </xf>
    <xf numFmtId="0" fontId="21" fillId="0" borderId="0" xfId="0" applyFont="1" applyAlignment="1">
      <alignment horizontal="left" vertical="center" wrapText="1"/>
    </xf>
    <xf numFmtId="0" fontId="21" fillId="0" borderId="0" xfId="0" applyFont="1" applyAlignment="1">
      <alignment horizontal="left" vertical="center"/>
    </xf>
    <xf numFmtId="0" fontId="21" fillId="0" borderId="2" xfId="0" applyFont="1" applyBorder="1" applyAlignment="1">
      <alignment horizontal="left" vertical="center"/>
    </xf>
    <xf numFmtId="164" fontId="21" fillId="4" borderId="2" xfId="0" applyNumberFormat="1" applyFont="1" applyFill="1" applyBorder="1" applyAlignment="1">
      <alignment horizontal="right" vertical="center"/>
    </xf>
    <xf numFmtId="43" fontId="21" fillId="0" borderId="2" xfId="7" applyFont="1" applyFill="1" applyBorder="1" applyAlignment="1">
      <alignment horizontal="center"/>
    </xf>
    <xf numFmtId="0" fontId="29" fillId="0" borderId="2" xfId="10" applyFont="1" applyBorder="1" applyAlignment="1">
      <alignment horizontal="center" vertical="center" wrapText="1"/>
    </xf>
    <xf numFmtId="0" fontId="29" fillId="0" borderId="5" xfId="0" applyFont="1" applyBorder="1" applyAlignment="1">
      <alignment vertical="center" wrapText="1"/>
    </xf>
    <xf numFmtId="0" fontId="29" fillId="0" borderId="6" xfId="0" applyFont="1" applyBorder="1" applyAlignment="1">
      <alignment vertical="center" wrapText="1"/>
    </xf>
    <xf numFmtId="0" fontId="29" fillId="0" borderId="2" xfId="0" applyFont="1" applyBorder="1" applyAlignment="1">
      <alignment horizontal="center" vertical="center" wrapText="1"/>
    </xf>
    <xf numFmtId="0" fontId="29" fillId="0" borderId="0" xfId="10" applyFont="1" applyAlignment="1">
      <alignment horizontal="right" vertical="top"/>
    </xf>
    <xf numFmtId="0" fontId="21" fillId="0" borderId="0" xfId="10" applyFont="1" applyAlignment="1">
      <alignment horizontal="center" vertical="top" wrapText="1"/>
    </xf>
    <xf numFmtId="0" fontId="29" fillId="0" borderId="0" xfId="10" applyFont="1" applyAlignment="1">
      <alignment horizontal="left" vertical="top" wrapText="1"/>
    </xf>
    <xf numFmtId="0" fontId="29" fillId="0" borderId="7" xfId="10" applyFont="1" applyBorder="1" applyAlignment="1">
      <alignment horizontal="center" vertical="center" wrapText="1"/>
    </xf>
    <xf numFmtId="0" fontId="29" fillId="0" borderId="8" xfId="10" applyFont="1" applyBorder="1" applyAlignment="1">
      <alignment horizontal="center" vertical="center" wrapText="1"/>
    </xf>
    <xf numFmtId="0" fontId="29" fillId="0" borderId="2" xfId="10" applyFont="1" applyBorder="1" applyAlignment="1">
      <alignment horizontal="center" vertical="center"/>
    </xf>
    <xf numFmtId="0" fontId="29" fillId="0" borderId="7" xfId="10" applyFont="1" applyBorder="1" applyAlignment="1">
      <alignment horizontal="center" vertical="center"/>
    </xf>
    <xf numFmtId="0" fontId="29" fillId="0" borderId="9" xfId="10" applyFont="1" applyBorder="1" applyAlignment="1">
      <alignment horizontal="center" vertical="center" wrapText="1"/>
    </xf>
    <xf numFmtId="0" fontId="35" fillId="0" borderId="5" xfId="0" applyFont="1" applyBorder="1" applyAlignment="1">
      <alignment vertical="center" wrapText="1"/>
    </xf>
    <xf numFmtId="0" fontId="35" fillId="0" borderId="6" xfId="0" applyFont="1" applyBorder="1" applyAlignment="1">
      <alignment vertical="center" wrapText="1"/>
    </xf>
    <xf numFmtId="1" fontId="35" fillId="0" borderId="2" xfId="11" applyNumberFormat="1" applyFont="1" applyAlignment="1">
      <alignment horizontal="left" wrapText="1"/>
    </xf>
    <xf numFmtId="0" fontId="35" fillId="3" borderId="2" xfId="0" applyFont="1" applyFill="1" applyBorder="1" applyAlignment="1">
      <alignment horizontal="left" vertical="center" wrapText="1"/>
    </xf>
    <xf numFmtId="0" fontId="2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top" wrapText="1"/>
    </xf>
    <xf numFmtId="0" fontId="6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9" fontId="6" fillId="0" borderId="1" xfId="2" applyFont="1" applyFill="1" applyBorder="1" applyAlignment="1">
      <alignment horizontal="center" vertical="center"/>
    </xf>
    <xf numFmtId="0" fontId="6" fillId="0" borderId="1" xfId="2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0" fillId="0" borderId="1" xfId="0" applyBorder="1" applyAlignment="1">
      <alignment horizontal="center" vertical="center"/>
    </xf>
  </cellXfs>
  <cellStyles count="56">
    <cellStyle name="20% — акцент1" xfId="31" builtinId="30" customBuiltin="1"/>
    <cellStyle name="20% — акцент2" xfId="35" builtinId="34" customBuiltin="1"/>
    <cellStyle name="20% — акцент3" xfId="39" builtinId="38" customBuiltin="1"/>
    <cellStyle name="20% — акцент4" xfId="43" builtinId="42" customBuiltin="1"/>
    <cellStyle name="20% — акцент5" xfId="47" builtinId="46" customBuiltin="1"/>
    <cellStyle name="20% — акцент6" xfId="51" builtinId="50" customBuiltin="1"/>
    <cellStyle name="40% — акцент1" xfId="32" builtinId="31" customBuiltin="1"/>
    <cellStyle name="40% — акцент2" xfId="36" builtinId="35" customBuiltin="1"/>
    <cellStyle name="40% — акцент3" xfId="40" builtinId="39" customBuiltin="1"/>
    <cellStyle name="40% — акцент4" xfId="44" builtinId="43" customBuiltin="1"/>
    <cellStyle name="40% — акцент5" xfId="48" builtinId="47" customBuiltin="1"/>
    <cellStyle name="40% — акцент6" xfId="52" builtinId="51" customBuiltin="1"/>
    <cellStyle name="60% — акцент1" xfId="33" builtinId="32" customBuiltin="1"/>
    <cellStyle name="60% — акцент2" xfId="37" builtinId="36" customBuiltin="1"/>
    <cellStyle name="60% — акцент3" xfId="41" builtinId="40" customBuiltin="1"/>
    <cellStyle name="60% — акцент4" xfId="45" builtinId="44" customBuiltin="1"/>
    <cellStyle name="60% — акцент5" xfId="49" builtinId="48" customBuiltin="1"/>
    <cellStyle name="60% — акцент6" xfId="53" builtinId="52" customBuiltin="1"/>
    <cellStyle name="Акцент1" xfId="30" builtinId="29" customBuiltin="1"/>
    <cellStyle name="Акцент2" xfId="34" builtinId="33" customBuiltin="1"/>
    <cellStyle name="Акцент3" xfId="38" builtinId="37" customBuiltin="1"/>
    <cellStyle name="Акцент4" xfId="42" builtinId="41" customBuiltin="1"/>
    <cellStyle name="Акцент5" xfId="46" builtinId="45" customBuiltin="1"/>
    <cellStyle name="Акцент6" xfId="50" builtinId="49" customBuiltin="1"/>
    <cellStyle name="Ввод " xfId="21" builtinId="20" customBuiltin="1"/>
    <cellStyle name="Вывод" xfId="22" builtinId="21" customBuiltin="1"/>
    <cellStyle name="Вычисление" xfId="23" builtinId="22" customBuiltin="1"/>
    <cellStyle name="Заголовок 1" xfId="14" builtinId="16" customBuiltin="1"/>
    <cellStyle name="Заголовок 2" xfId="15" builtinId="17" customBuiltin="1"/>
    <cellStyle name="Заголовок 3" xfId="16" builtinId="18" customBuiltin="1"/>
    <cellStyle name="Заголовок 4" xfId="17" builtinId="19" customBuiltin="1"/>
    <cellStyle name="Итог" xfId="29" builtinId="25" customBuiltin="1"/>
    <cellStyle name="Контрольная ячейка" xfId="25" builtinId="23" customBuiltin="1"/>
    <cellStyle name="ЛокСмета" xfId="11" xr:uid="{5A5AB375-48E6-447C-B2A1-AF1C154209FC}"/>
    <cellStyle name="Название" xfId="13" builtinId="15" customBuiltin="1"/>
    <cellStyle name="Нейтральный" xfId="20" builtinId="28" customBuiltin="1"/>
    <cellStyle name="Обычный" xfId="0" builtinId="0"/>
    <cellStyle name="Обычный 2" xfId="4" xr:uid="{C611CBC2-4910-4CBC-A12C-1408258601A2}"/>
    <cellStyle name="Обычный 2 2" xfId="55" xr:uid="{3AC38566-7FDD-4BE8-B27E-AB0E11BB9327}"/>
    <cellStyle name="Обычный 3" xfId="3" xr:uid="{693C755D-7D6C-4A05-BD3E-608EFE912455}"/>
    <cellStyle name="Обычный 32" xfId="10" xr:uid="{68670ED1-AEBF-41C0-870E-8C73327AB3BF}"/>
    <cellStyle name="Обычный 4" xfId="1" xr:uid="{44AC896F-A416-4A5F-AD68-1678CF167B51}"/>
    <cellStyle name="Обычный 5" xfId="12" xr:uid="{104B597D-6576-4A03-9364-960122DC608B}"/>
    <cellStyle name="Обычный 6" xfId="54" xr:uid="{546E6249-3B99-4787-A2C4-6117BB3E1098}"/>
    <cellStyle name="Плохой" xfId="19" builtinId="27" customBuiltin="1"/>
    <cellStyle name="Пояснение" xfId="28" builtinId="53" customBuiltin="1"/>
    <cellStyle name="Примечание" xfId="27" builtinId="10" customBuiltin="1"/>
    <cellStyle name="Процентный" xfId="2" builtinId="5"/>
    <cellStyle name="Связанная ячейка" xfId="24" builtinId="24" customBuiltin="1"/>
    <cellStyle name="Текст предупреждения" xfId="26" builtinId="11" customBuiltin="1"/>
    <cellStyle name="Финансовый" xfId="7" builtinId="3"/>
    <cellStyle name="Финансовый 2" xfId="5" xr:uid="{6BE493FB-EE64-499B-B265-75490C1C5AD5}"/>
    <cellStyle name="Финансовый 2 2" xfId="6" xr:uid="{EAFE3F77-0EA0-493F-9339-3CE41F3C04B1}"/>
    <cellStyle name="Финансовый 2 2 2" xfId="9" xr:uid="{47B0D260-E068-428D-9DFE-DC4886CED7F8}"/>
    <cellStyle name="Финансовый 2 3" xfId="8" xr:uid="{6FB033CB-E817-45F5-9069-EE01DE128099}"/>
    <cellStyle name="Хороший" xfId="18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40823</xdr:colOff>
      <xdr:row>0</xdr:row>
      <xdr:rowOff>0</xdr:rowOff>
    </xdr:from>
    <xdr:to>
      <xdr:col>27</xdr:col>
      <xdr:colOff>268941</xdr:colOff>
      <xdr:row>17</xdr:row>
      <xdr:rowOff>47379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6430EB29-E4DB-4DE1-BC93-734E676AE5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722930" y="0"/>
          <a:ext cx="6827582" cy="43064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006EE0-030D-4DDC-8076-D3F47F8BF75A}">
  <sheetPr>
    <pageSetUpPr fitToPage="1"/>
  </sheetPr>
  <dimension ref="A1:AC55"/>
  <sheetViews>
    <sheetView view="pageBreakPreview" zoomScale="85" zoomScaleNormal="100" zoomScaleSheetLayoutView="85" workbookViewId="0">
      <selection activeCell="F9" sqref="F9"/>
    </sheetView>
  </sheetViews>
  <sheetFormatPr defaultColWidth="9.109375" defaultRowHeight="14.4" outlineLevelRow="1" outlineLevelCol="1" x14ac:dyDescent="0.3"/>
  <cols>
    <col min="1" max="1" width="5.44140625" style="60" customWidth="1"/>
    <col min="2" max="2" width="15.6640625" style="63" customWidth="1"/>
    <col min="3" max="5" width="9" style="62" customWidth="1" outlineLevel="1"/>
    <col min="6" max="6" width="9" style="62" customWidth="1"/>
    <col min="7" max="8" width="7.5546875" style="62" customWidth="1"/>
    <col min="9" max="9" width="11.33203125" style="62" customWidth="1"/>
    <col min="10" max="10" width="11.109375" style="62" customWidth="1"/>
    <col min="11" max="11" width="10.44140625" style="62" customWidth="1" outlineLevel="1"/>
    <col min="12" max="12" width="13.88671875" style="62" customWidth="1" outlineLevel="1"/>
    <col min="13" max="13" width="14" style="62" customWidth="1" outlineLevel="1"/>
    <col min="14" max="17" width="10.44140625" style="62" customWidth="1" outlineLevel="1"/>
    <col min="18" max="18" width="45.44140625" style="77" customWidth="1"/>
    <col min="19" max="19" width="25.5546875" style="60" customWidth="1"/>
    <col min="20" max="16384" width="9.109375" style="60"/>
  </cols>
  <sheetData>
    <row r="1" spans="1:22" ht="39" customHeight="1" x14ac:dyDescent="0.45">
      <c r="B1" s="137" t="s">
        <v>180</v>
      </c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</row>
    <row r="2" spans="1:22" ht="19.8" x14ac:dyDescent="0.4">
      <c r="B2" s="61" t="s">
        <v>179</v>
      </c>
    </row>
    <row r="3" spans="1:22" x14ac:dyDescent="0.3">
      <c r="B3" s="63" t="s">
        <v>144</v>
      </c>
    </row>
    <row r="4" spans="1:22" ht="28.8" x14ac:dyDescent="0.3">
      <c r="A4" s="134" t="s">
        <v>183</v>
      </c>
      <c r="B4" s="141" t="s">
        <v>181</v>
      </c>
      <c r="C4" s="141"/>
      <c r="D4" s="141"/>
      <c r="E4" s="141"/>
      <c r="F4" s="67" t="s">
        <v>135</v>
      </c>
      <c r="G4" s="142" t="s">
        <v>134</v>
      </c>
      <c r="H4" s="143"/>
      <c r="I4" s="144"/>
      <c r="J4" s="64" t="s">
        <v>184</v>
      </c>
      <c r="K4" s="82" t="s">
        <v>174</v>
      </c>
      <c r="L4" s="82" t="s">
        <v>165</v>
      </c>
      <c r="M4" s="82" t="s">
        <v>160</v>
      </c>
      <c r="N4" s="82" t="s">
        <v>161</v>
      </c>
      <c r="O4" s="82" t="s">
        <v>164</v>
      </c>
      <c r="P4" s="82" t="s">
        <v>156</v>
      </c>
      <c r="Q4" s="82" t="s">
        <v>168</v>
      </c>
      <c r="R4" s="78" t="s">
        <v>136</v>
      </c>
    </row>
    <row r="5" spans="1:22" customFormat="1" ht="23.25" customHeight="1" x14ac:dyDescent="0.3">
      <c r="A5" s="135"/>
      <c r="B5" s="69" t="s">
        <v>182</v>
      </c>
      <c r="C5" s="75" t="s">
        <v>145</v>
      </c>
      <c r="D5" s="75" t="s">
        <v>158</v>
      </c>
      <c r="E5" s="75" t="s">
        <v>159</v>
      </c>
      <c r="F5" s="66" t="s">
        <v>140</v>
      </c>
      <c r="G5" s="65" t="s">
        <v>138</v>
      </c>
      <c r="H5" s="65" t="s">
        <v>137</v>
      </c>
      <c r="I5" s="65" t="s">
        <v>139</v>
      </c>
      <c r="J5" s="66" t="s">
        <v>141</v>
      </c>
      <c r="K5" s="65" t="s">
        <v>142</v>
      </c>
      <c r="L5" s="65" t="s">
        <v>209</v>
      </c>
      <c r="M5" s="65"/>
      <c r="N5" s="65"/>
      <c r="O5" s="65"/>
      <c r="P5" s="65"/>
      <c r="Q5" s="65"/>
      <c r="R5" s="78"/>
      <c r="S5" s="60"/>
      <c r="T5" s="60"/>
      <c r="U5" s="60"/>
      <c r="V5" s="60"/>
    </row>
    <row r="6" spans="1:22" customFormat="1" x14ac:dyDescent="0.3">
      <c r="A6" s="69">
        <v>1</v>
      </c>
      <c r="B6" s="69" t="s">
        <v>146</v>
      </c>
      <c r="C6" s="68">
        <v>2</v>
      </c>
      <c r="D6" s="68"/>
      <c r="E6" s="68"/>
      <c r="F6" s="70">
        <f>SUM(C6:E6)</f>
        <v>2</v>
      </c>
      <c r="G6" s="69">
        <v>3.9</v>
      </c>
      <c r="H6" s="69">
        <v>3.65</v>
      </c>
      <c r="I6" s="69">
        <f>G6*H6</f>
        <v>14.234999999999999</v>
      </c>
      <c r="J6" s="71">
        <f t="shared" ref="J6:J7" si="0">I6*F6</f>
        <v>28.47</v>
      </c>
      <c r="K6" s="72" t="s">
        <v>162</v>
      </c>
      <c r="L6" s="138" t="s">
        <v>208</v>
      </c>
      <c r="M6" s="72" t="s">
        <v>162</v>
      </c>
      <c r="N6" s="72" t="s">
        <v>162</v>
      </c>
      <c r="O6" s="72" t="s">
        <v>162</v>
      </c>
      <c r="P6" s="72" t="s">
        <v>162</v>
      </c>
      <c r="Q6" s="72" t="s">
        <v>162</v>
      </c>
      <c r="R6" s="79" t="s">
        <v>172</v>
      </c>
      <c r="S6" s="60"/>
    </row>
    <row r="7" spans="1:22" customFormat="1" ht="28.8" x14ac:dyDescent="0.3">
      <c r="A7" s="69">
        <f>A6+1</f>
        <v>2</v>
      </c>
      <c r="B7" s="69" t="s">
        <v>147</v>
      </c>
      <c r="C7" s="68">
        <v>3</v>
      </c>
      <c r="D7" s="68">
        <v>2</v>
      </c>
      <c r="E7" s="68">
        <v>2</v>
      </c>
      <c r="F7" s="70">
        <f>SUM(C7:E7)</f>
        <v>7</v>
      </c>
      <c r="G7" s="69">
        <v>3.9</v>
      </c>
      <c r="H7" s="69">
        <v>3.65</v>
      </c>
      <c r="I7" s="69">
        <f>G7*H7</f>
        <v>14.234999999999999</v>
      </c>
      <c r="J7" s="71">
        <f t="shared" si="0"/>
        <v>99.644999999999996</v>
      </c>
      <c r="K7" s="72" t="s">
        <v>162</v>
      </c>
      <c r="L7" s="139"/>
      <c r="M7" s="72" t="s">
        <v>163</v>
      </c>
      <c r="N7" s="72" t="s">
        <v>171</v>
      </c>
      <c r="O7" s="72" t="s">
        <v>171</v>
      </c>
      <c r="P7" s="72" t="s">
        <v>171</v>
      </c>
      <c r="Q7" s="72" t="s">
        <v>162</v>
      </c>
      <c r="R7" s="79" t="s">
        <v>170</v>
      </c>
      <c r="S7" s="60"/>
    </row>
    <row r="8" spans="1:22" customFormat="1" ht="28.8" x14ac:dyDescent="0.3">
      <c r="A8" s="69">
        <f t="shared" ref="A8:A14" si="1">A7+1</f>
        <v>3</v>
      </c>
      <c r="B8" s="69" t="s">
        <v>148</v>
      </c>
      <c r="C8" s="68"/>
      <c r="D8" s="68">
        <v>2</v>
      </c>
      <c r="E8" s="68">
        <v>2</v>
      </c>
      <c r="F8" s="70">
        <f t="shared" ref="F8:F13" si="2">SUM(C8:E8)</f>
        <v>4</v>
      </c>
      <c r="G8" s="69">
        <v>3.9</v>
      </c>
      <c r="H8" s="69">
        <v>1.69</v>
      </c>
      <c r="I8" s="69">
        <f t="shared" ref="I8:I13" si="3">G8*H8</f>
        <v>6.5909999999999993</v>
      </c>
      <c r="J8" s="71">
        <f t="shared" ref="J8:J13" si="4">I8*F8</f>
        <v>26.363999999999997</v>
      </c>
      <c r="K8" s="72" t="s">
        <v>162</v>
      </c>
      <c r="L8" s="139"/>
      <c r="M8" s="72" t="s">
        <v>163</v>
      </c>
      <c r="N8" s="72" t="s">
        <v>171</v>
      </c>
      <c r="O8" s="72" t="s">
        <v>171</v>
      </c>
      <c r="P8" s="72" t="s">
        <v>171</v>
      </c>
      <c r="Q8" s="72" t="s">
        <v>162</v>
      </c>
      <c r="R8" s="79" t="s">
        <v>170</v>
      </c>
      <c r="S8" s="60"/>
    </row>
    <row r="9" spans="1:22" customFormat="1" x14ac:dyDescent="0.3">
      <c r="A9" s="69">
        <f t="shared" si="1"/>
        <v>4</v>
      </c>
      <c r="B9" s="69" t="s">
        <v>149</v>
      </c>
      <c r="C9" s="68"/>
      <c r="D9" s="68">
        <v>2</v>
      </c>
      <c r="E9" s="68">
        <v>2</v>
      </c>
      <c r="F9" s="70">
        <f t="shared" si="2"/>
        <v>4</v>
      </c>
      <c r="G9" s="69">
        <v>3.9</v>
      </c>
      <c r="H9" s="69">
        <v>1.69</v>
      </c>
      <c r="I9" s="69">
        <f t="shared" si="3"/>
        <v>6.5909999999999993</v>
      </c>
      <c r="J9" s="71">
        <f t="shared" si="4"/>
        <v>26.363999999999997</v>
      </c>
      <c r="K9" s="72" t="s">
        <v>162</v>
      </c>
      <c r="L9" s="139"/>
      <c r="M9" s="72" t="s">
        <v>162</v>
      </c>
      <c r="N9" s="72" t="s">
        <v>162</v>
      </c>
      <c r="O9" s="72" t="s">
        <v>162</v>
      </c>
      <c r="P9" s="72" t="s">
        <v>162</v>
      </c>
      <c r="Q9" s="72" t="s">
        <v>162</v>
      </c>
      <c r="R9" s="79" t="s">
        <v>175</v>
      </c>
      <c r="S9" s="60"/>
    </row>
    <row r="10" spans="1:22" customFormat="1" x14ac:dyDescent="0.3">
      <c r="A10" s="69">
        <f t="shared" si="1"/>
        <v>5</v>
      </c>
      <c r="B10" s="69" t="s">
        <v>150</v>
      </c>
      <c r="C10" s="68">
        <v>4</v>
      </c>
      <c r="D10" s="68">
        <v>2</v>
      </c>
      <c r="E10" s="68">
        <v>2</v>
      </c>
      <c r="F10" s="70">
        <f t="shared" si="2"/>
        <v>8</v>
      </c>
      <c r="G10" s="69">
        <v>3.9</v>
      </c>
      <c r="H10" s="69">
        <v>1.75</v>
      </c>
      <c r="I10" s="69">
        <f t="shared" si="3"/>
        <v>6.8250000000000002</v>
      </c>
      <c r="J10" s="71">
        <f t="shared" si="4"/>
        <v>54.6</v>
      </c>
      <c r="K10" s="72" t="s">
        <v>162</v>
      </c>
      <c r="L10" s="139"/>
      <c r="M10" s="72" t="s">
        <v>162</v>
      </c>
      <c r="N10" s="72" t="s">
        <v>162</v>
      </c>
      <c r="O10" s="72" t="s">
        <v>162</v>
      </c>
      <c r="P10" s="72" t="s">
        <v>162</v>
      </c>
      <c r="Q10" s="72" t="s">
        <v>162</v>
      </c>
      <c r="R10" s="79" t="s">
        <v>172</v>
      </c>
      <c r="S10" s="60"/>
    </row>
    <row r="11" spans="1:22" customFormat="1" x14ac:dyDescent="0.3">
      <c r="A11" s="69">
        <f t="shared" si="1"/>
        <v>6</v>
      </c>
      <c r="B11" s="69" t="s">
        <v>151</v>
      </c>
      <c r="C11" s="68">
        <v>4</v>
      </c>
      <c r="D11" s="68">
        <v>3</v>
      </c>
      <c r="E11" s="68">
        <v>3</v>
      </c>
      <c r="F11" s="70">
        <f t="shared" si="2"/>
        <v>10</v>
      </c>
      <c r="G11" s="69">
        <v>3.9</v>
      </c>
      <c r="H11" s="69">
        <v>2.09</v>
      </c>
      <c r="I11" s="69">
        <f t="shared" si="3"/>
        <v>8.1509999999999998</v>
      </c>
      <c r="J11" s="71">
        <f t="shared" si="4"/>
        <v>81.509999999999991</v>
      </c>
      <c r="K11" s="72" t="s">
        <v>162</v>
      </c>
      <c r="L11" s="139"/>
      <c r="M11" s="72" t="s">
        <v>162</v>
      </c>
      <c r="N11" s="72" t="s">
        <v>162</v>
      </c>
      <c r="O11" s="72" t="s">
        <v>162</v>
      </c>
      <c r="P11" s="72" t="s">
        <v>162</v>
      </c>
      <c r="Q11" s="72" t="s">
        <v>162</v>
      </c>
      <c r="R11" s="79" t="s">
        <v>172</v>
      </c>
      <c r="S11" s="60"/>
    </row>
    <row r="12" spans="1:22" customFormat="1" x14ac:dyDescent="0.3">
      <c r="A12" s="69">
        <f t="shared" si="1"/>
        <v>7</v>
      </c>
      <c r="B12" s="69" t="s">
        <v>152</v>
      </c>
      <c r="C12" s="68"/>
      <c r="D12" s="68">
        <v>1</v>
      </c>
      <c r="E12" s="68">
        <v>1</v>
      </c>
      <c r="F12" s="70">
        <f t="shared" si="2"/>
        <v>2</v>
      </c>
      <c r="G12" s="69">
        <v>3.9</v>
      </c>
      <c r="H12" s="69">
        <v>1.87</v>
      </c>
      <c r="I12" s="69">
        <f t="shared" si="3"/>
        <v>7.2930000000000001</v>
      </c>
      <c r="J12" s="71">
        <f t="shared" si="4"/>
        <v>14.586</v>
      </c>
      <c r="K12" s="72" t="s">
        <v>162</v>
      </c>
      <c r="L12" s="139"/>
      <c r="M12" s="72" t="s">
        <v>162</v>
      </c>
      <c r="N12" s="72" t="s">
        <v>162</v>
      </c>
      <c r="O12" s="72" t="s">
        <v>162</v>
      </c>
      <c r="P12" s="72" t="s">
        <v>162</v>
      </c>
      <c r="Q12" s="72" t="s">
        <v>162</v>
      </c>
      <c r="R12" s="79" t="s">
        <v>172</v>
      </c>
      <c r="S12" s="60"/>
    </row>
    <row r="13" spans="1:22" customFormat="1" x14ac:dyDescent="0.3">
      <c r="A13" s="69">
        <f t="shared" si="1"/>
        <v>8</v>
      </c>
      <c r="B13" s="69" t="s">
        <v>153</v>
      </c>
      <c r="C13" s="68"/>
      <c r="D13" s="68">
        <v>1</v>
      </c>
      <c r="E13" s="68">
        <v>1</v>
      </c>
      <c r="F13" s="70">
        <f t="shared" si="2"/>
        <v>2</v>
      </c>
      <c r="G13" s="69">
        <v>3.9</v>
      </c>
      <c r="H13" s="69">
        <v>4.33</v>
      </c>
      <c r="I13" s="69">
        <f t="shared" si="3"/>
        <v>16.887</v>
      </c>
      <c r="J13" s="71">
        <f t="shared" si="4"/>
        <v>33.774000000000001</v>
      </c>
      <c r="K13" s="72" t="s">
        <v>162</v>
      </c>
      <c r="L13" s="140"/>
      <c r="M13" s="72" t="s">
        <v>162</v>
      </c>
      <c r="N13" s="72" t="s">
        <v>162</v>
      </c>
      <c r="O13" s="72" t="s">
        <v>162</v>
      </c>
      <c r="P13" s="72" t="s">
        <v>162</v>
      </c>
      <c r="Q13" s="72" t="s">
        <v>162</v>
      </c>
      <c r="R13" s="79" t="s">
        <v>172</v>
      </c>
      <c r="S13" s="60"/>
    </row>
    <row r="14" spans="1:22" customFormat="1" hidden="1" outlineLevel="1" x14ac:dyDescent="0.3">
      <c r="A14" s="69">
        <f t="shared" si="1"/>
        <v>9</v>
      </c>
      <c r="B14" s="69" t="s">
        <v>157</v>
      </c>
      <c r="C14" s="68">
        <f ca="1">SUM(C6:C55)</f>
        <v>25</v>
      </c>
      <c r="D14" s="68">
        <f ca="1">SUM(D6:D55)</f>
        <v>18</v>
      </c>
      <c r="E14" s="68">
        <f ca="1">SUM(E6:E55)</f>
        <v>18</v>
      </c>
      <c r="F14" s="70">
        <f ca="1">SUM(C14:E14)</f>
        <v>61</v>
      </c>
      <c r="J14" s="100">
        <f ca="1">SUM(J6:J55)</f>
        <v>558.75299999999993</v>
      </c>
      <c r="R14" s="80"/>
      <c r="S14" s="60"/>
    </row>
    <row r="15" spans="1:22" ht="15" customHeight="1" collapsed="1" x14ac:dyDescent="0.3">
      <c r="A15" s="69">
        <v>9</v>
      </c>
      <c r="B15" s="73" t="s">
        <v>156</v>
      </c>
      <c r="C15" s="73" t="s">
        <v>1</v>
      </c>
      <c r="D15" s="73"/>
      <c r="E15" s="73"/>
      <c r="F15" s="83">
        <f>(F7+F8)</f>
        <v>11</v>
      </c>
      <c r="G15" s="101"/>
      <c r="H15" s="101"/>
      <c r="I15" s="101"/>
      <c r="J15" s="101"/>
      <c r="K15" s="101"/>
      <c r="L15" s="101"/>
      <c r="M15" s="101"/>
      <c r="N15" s="101"/>
      <c r="O15" s="101"/>
      <c r="P15" s="101"/>
      <c r="Q15" s="101"/>
      <c r="R15" s="102" t="s">
        <v>198</v>
      </c>
    </row>
    <row r="17" spans="1:29" ht="14.25" customHeight="1" x14ac:dyDescent="0.3"/>
    <row r="18" spans="1:29" ht="14.25" customHeight="1" x14ac:dyDescent="0.3"/>
    <row r="19" spans="1:29" ht="14.25" customHeight="1" x14ac:dyDescent="0.3"/>
    <row r="22" spans="1:29" customFormat="1" x14ac:dyDescent="0.3">
      <c r="A22" s="48" t="s">
        <v>5</v>
      </c>
      <c r="B22" s="48"/>
      <c r="C22" s="48"/>
      <c r="D22" s="48"/>
      <c r="E22" s="54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54"/>
      <c r="S22" s="48"/>
      <c r="T22" s="48"/>
      <c r="U22" s="48"/>
      <c r="V22" s="48"/>
      <c r="W22" s="48"/>
      <c r="X22" s="48"/>
      <c r="Y22" s="48"/>
      <c r="Z22" s="48"/>
      <c r="AA22" s="49"/>
      <c r="AB22" s="49"/>
      <c r="AC22" s="53"/>
    </row>
    <row r="23" spans="1:29" customFormat="1" ht="15" customHeight="1" outlineLevel="1" x14ac:dyDescent="0.3">
      <c r="A23" s="76" t="s">
        <v>169</v>
      </c>
      <c r="B23" s="76"/>
      <c r="C23" s="76"/>
      <c r="D23" s="76"/>
      <c r="E23" s="76"/>
      <c r="F23" s="76"/>
      <c r="G23" s="76"/>
      <c r="H23" s="76"/>
      <c r="I23" s="76"/>
      <c r="J23" s="76"/>
      <c r="K23" s="76"/>
      <c r="L23" s="76"/>
      <c r="M23" s="76"/>
      <c r="N23" s="76"/>
      <c r="O23" s="76"/>
      <c r="P23" s="48"/>
      <c r="Q23" s="48"/>
      <c r="R23" s="54"/>
      <c r="S23" s="52"/>
      <c r="T23" s="52"/>
      <c r="U23" s="51"/>
      <c r="V23" s="52"/>
      <c r="W23" s="52"/>
      <c r="X23" s="48"/>
      <c r="Y23" s="136"/>
      <c r="Z23" s="136"/>
      <c r="AA23" s="136"/>
      <c r="AB23" s="49"/>
      <c r="AC23" s="53"/>
    </row>
    <row r="24" spans="1:29" s="13" customFormat="1" ht="13.8" outlineLevel="1" x14ac:dyDescent="0.3">
      <c r="A24" s="55"/>
      <c r="B24" s="55"/>
      <c r="C24" s="55"/>
      <c r="D24" s="55"/>
      <c r="E24" s="55"/>
      <c r="F24" s="55" t="s">
        <v>43</v>
      </c>
      <c r="G24" s="55"/>
      <c r="H24" s="55"/>
      <c r="I24" s="55"/>
      <c r="J24" s="55"/>
      <c r="K24" s="55"/>
      <c r="L24" s="55"/>
      <c r="M24" s="55"/>
      <c r="N24" s="56" t="s">
        <v>1</v>
      </c>
      <c r="O24" s="55"/>
      <c r="P24" s="55"/>
      <c r="Q24" s="55"/>
      <c r="R24" s="81" t="s">
        <v>1</v>
      </c>
      <c r="S24" s="55"/>
      <c r="T24" s="55"/>
      <c r="U24" s="55"/>
      <c r="V24" s="55"/>
      <c r="W24" s="55"/>
      <c r="X24" s="56"/>
      <c r="Y24" s="55"/>
      <c r="Z24" s="55"/>
      <c r="AA24" s="57"/>
      <c r="AB24" s="58"/>
      <c r="AC24" s="59"/>
    </row>
    <row r="25" spans="1:29" customFormat="1" x14ac:dyDescent="0.3">
      <c r="A25" s="48"/>
      <c r="B25" s="48"/>
      <c r="C25" s="48"/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54"/>
      <c r="S25" s="48"/>
      <c r="T25" s="48"/>
      <c r="U25" s="48"/>
      <c r="V25" s="48"/>
      <c r="W25" s="48"/>
      <c r="X25" s="48"/>
      <c r="Y25" s="48"/>
      <c r="Z25" s="48"/>
      <c r="AA25" s="49"/>
      <c r="AB25" s="49"/>
      <c r="AC25" s="50"/>
    </row>
    <row r="26" spans="1:29" customFormat="1" x14ac:dyDescent="0.3">
      <c r="A26" s="48"/>
      <c r="B26" s="48"/>
      <c r="C26" s="48"/>
      <c r="D26" s="48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54"/>
      <c r="S26" s="48"/>
      <c r="T26" s="48"/>
      <c r="U26" s="48"/>
      <c r="V26" s="48"/>
      <c r="W26" s="48"/>
      <c r="X26" s="48"/>
      <c r="Y26" s="48"/>
      <c r="Z26" s="48"/>
      <c r="AA26" s="49"/>
      <c r="AB26" s="49"/>
      <c r="AC26" s="50"/>
    </row>
    <row r="27" spans="1:29" customFormat="1" x14ac:dyDescent="0.3">
      <c r="A27" s="48"/>
      <c r="B27" s="48"/>
      <c r="C27" s="48"/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54"/>
      <c r="S27" s="48"/>
      <c r="T27" s="48"/>
      <c r="U27" s="48"/>
      <c r="V27" s="48"/>
      <c r="W27" s="48"/>
      <c r="X27" s="48"/>
      <c r="Y27" s="48"/>
      <c r="Z27" s="48"/>
      <c r="AA27" s="49"/>
      <c r="AB27" s="49"/>
      <c r="AC27" s="50"/>
    </row>
    <row r="28" spans="1:29" customFormat="1" x14ac:dyDescent="0.3">
      <c r="A28" s="48"/>
      <c r="B28" s="48"/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54"/>
      <c r="S28" s="48"/>
      <c r="T28" s="48"/>
      <c r="U28" s="48"/>
      <c r="V28" s="48"/>
      <c r="W28" s="48"/>
      <c r="X28" s="48"/>
      <c r="Y28" s="48"/>
      <c r="Z28" s="48"/>
      <c r="AA28" s="49"/>
      <c r="AB28" s="49"/>
      <c r="AC28" s="50"/>
    </row>
    <row r="29" spans="1:29" customFormat="1" x14ac:dyDescent="0.3">
      <c r="A29" s="48"/>
      <c r="B29" s="48"/>
      <c r="C29" s="48"/>
      <c r="D29" s="48"/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54"/>
      <c r="S29" s="48"/>
      <c r="T29" s="48"/>
      <c r="U29" s="48"/>
      <c r="V29" s="48"/>
      <c r="W29" s="48"/>
      <c r="X29" s="48"/>
      <c r="Y29" s="48"/>
      <c r="Z29" s="48"/>
      <c r="AA29" s="49"/>
      <c r="AB29" s="49"/>
      <c r="AC29" s="50"/>
    </row>
    <row r="54" spans="2:19" customFormat="1" ht="43.2" x14ac:dyDescent="0.3">
      <c r="B54" s="69" t="s">
        <v>154</v>
      </c>
      <c r="C54" s="74">
        <v>12</v>
      </c>
      <c r="D54" s="74">
        <v>4</v>
      </c>
      <c r="E54" s="74">
        <v>4</v>
      </c>
      <c r="F54" s="70">
        <f>SUM(C54:E54)</f>
        <v>20</v>
      </c>
      <c r="G54" s="69">
        <v>3.9</v>
      </c>
      <c r="H54" s="69">
        <v>1.31</v>
      </c>
      <c r="I54" s="69">
        <f>G54*H54</f>
        <v>5.109</v>
      </c>
      <c r="J54" s="71">
        <f>I54*F54</f>
        <v>102.18</v>
      </c>
      <c r="K54" s="72" t="s">
        <v>162</v>
      </c>
      <c r="L54" s="72" t="s">
        <v>173</v>
      </c>
      <c r="M54" s="72" t="s">
        <v>162</v>
      </c>
      <c r="N54" s="72" t="s">
        <v>162</v>
      </c>
      <c r="O54" s="72" t="s">
        <v>162</v>
      </c>
      <c r="P54" s="72" t="s">
        <v>162</v>
      </c>
      <c r="Q54" s="72" t="s">
        <v>176</v>
      </c>
      <c r="R54" s="79" t="s">
        <v>177</v>
      </c>
      <c r="S54" s="60"/>
    </row>
    <row r="55" spans="2:19" customFormat="1" ht="43.2" x14ac:dyDescent="0.3">
      <c r="B55" s="69" t="s">
        <v>155</v>
      </c>
      <c r="C55" s="68"/>
      <c r="D55" s="68">
        <v>1</v>
      </c>
      <c r="E55" s="68">
        <v>1</v>
      </c>
      <c r="F55" s="70">
        <f>SUM(C55:E55)</f>
        <v>2</v>
      </c>
      <c r="G55" s="69">
        <v>3.9</v>
      </c>
      <c r="H55" s="69">
        <v>11.7</v>
      </c>
      <c r="I55" s="69">
        <f>G55*H55</f>
        <v>45.629999999999995</v>
      </c>
      <c r="J55" s="71">
        <f>I55*F55</f>
        <v>91.259999999999991</v>
      </c>
      <c r="K55" s="72" t="s">
        <v>162</v>
      </c>
      <c r="L55" s="72" t="s">
        <v>173</v>
      </c>
      <c r="M55" s="72" t="s">
        <v>162</v>
      </c>
      <c r="N55" s="72" t="s">
        <v>162</v>
      </c>
      <c r="O55" s="72" t="s">
        <v>162</v>
      </c>
      <c r="P55" s="72" t="s">
        <v>162</v>
      </c>
      <c r="Q55" s="72" t="s">
        <v>176</v>
      </c>
      <c r="R55" s="79" t="s">
        <v>177</v>
      </c>
      <c r="S55" s="60"/>
    </row>
  </sheetData>
  <mergeCells count="6">
    <mergeCell ref="A4:A5"/>
    <mergeCell ref="Y23:AA23"/>
    <mergeCell ref="B1:S1"/>
    <mergeCell ref="L6:L13"/>
    <mergeCell ref="B4:E4"/>
    <mergeCell ref="G4:I4"/>
  </mergeCells>
  <pageMargins left="0.51181102362204722" right="0.31496062992125984" top="0.35433070866141736" bottom="0.35433070866141736" header="0.31496062992125984" footer="0"/>
  <pageSetup paperSize="9" scale="62" orientation="landscape" r:id="rId1"/>
  <colBreaks count="1" manualBreakCount="1">
    <brk id="18" max="43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DDB7BD-6E6C-489B-96ED-125CD78EC605}">
  <sheetPr>
    <pageSetUpPr fitToPage="1"/>
  </sheetPr>
  <dimension ref="A1:K73"/>
  <sheetViews>
    <sheetView tabSelected="1" view="pageBreakPreview" topLeftCell="A22" zoomScale="55" zoomScaleNormal="55" zoomScaleSheetLayoutView="55" workbookViewId="0">
      <selection activeCell="F47" sqref="F47"/>
    </sheetView>
  </sheetViews>
  <sheetFormatPr defaultColWidth="9.109375" defaultRowHeight="15.6" outlineLevelRow="1" x14ac:dyDescent="0.25"/>
  <cols>
    <col min="1" max="1" width="8.5546875" style="88" customWidth="1"/>
    <col min="2" max="2" width="56.109375" style="89" customWidth="1"/>
    <col min="3" max="3" width="17.109375" style="88" customWidth="1"/>
    <col min="4" max="4" width="15.6640625" style="88" customWidth="1"/>
    <col min="5" max="5" width="15.21875" style="90" customWidth="1"/>
    <col min="6" max="6" width="15.33203125" style="90" customWidth="1"/>
    <col min="7" max="7" width="18.88671875" style="90" customWidth="1"/>
    <col min="8" max="8" width="19.88671875" style="90" customWidth="1"/>
    <col min="9" max="10" width="9.109375" style="91"/>
    <col min="11" max="11" width="31.109375" style="91" customWidth="1"/>
    <col min="12" max="16384" width="9.109375" style="91"/>
  </cols>
  <sheetData>
    <row r="1" spans="1:8" x14ac:dyDescent="0.3">
      <c r="A1" s="111" t="s">
        <v>210</v>
      </c>
    </row>
    <row r="2" spans="1:8" s="87" customFormat="1" x14ac:dyDescent="0.25">
      <c r="B2" s="166" t="s">
        <v>201</v>
      </c>
      <c r="C2" s="166"/>
      <c r="D2" s="166"/>
      <c r="E2" s="166"/>
      <c r="F2" s="166"/>
    </row>
    <row r="3" spans="1:8" s="87" customFormat="1" ht="38.25" customHeight="1" x14ac:dyDescent="0.25">
      <c r="B3" s="162" t="s">
        <v>189</v>
      </c>
      <c r="C3" s="163"/>
      <c r="D3" s="165" t="s">
        <v>207</v>
      </c>
      <c r="E3" s="165"/>
      <c r="F3" s="165"/>
      <c r="G3" s="165"/>
      <c r="H3" s="165"/>
    </row>
    <row r="4" spans="1:8" s="87" customFormat="1" ht="43.5" customHeight="1" x14ac:dyDescent="0.25">
      <c r="B4" s="162" t="s">
        <v>190</v>
      </c>
      <c r="C4" s="163"/>
      <c r="D4" s="165" t="s">
        <v>211</v>
      </c>
      <c r="E4" s="165"/>
      <c r="F4" s="165"/>
      <c r="G4" s="165"/>
      <c r="H4" s="165"/>
    </row>
    <row r="5" spans="1:8" s="87" customFormat="1" ht="18" x14ac:dyDescent="0.25">
      <c r="B5" s="162" t="s">
        <v>191</v>
      </c>
      <c r="C5" s="163"/>
      <c r="D5" s="165"/>
      <c r="E5" s="165"/>
      <c r="F5" s="165"/>
      <c r="G5" s="165"/>
      <c r="H5" s="165"/>
    </row>
    <row r="6" spans="1:8" s="87" customFormat="1" ht="23.25" customHeight="1" x14ac:dyDescent="0.35">
      <c r="B6" s="162" t="s">
        <v>192</v>
      </c>
      <c r="C6" s="163"/>
      <c r="D6" s="164"/>
      <c r="E6" s="164"/>
      <c r="F6" s="164"/>
      <c r="G6" s="164"/>
      <c r="H6" s="164"/>
    </row>
    <row r="7" spans="1:8" s="87" customFormat="1" ht="23.25" customHeight="1" x14ac:dyDescent="0.25">
      <c r="B7" s="162" t="s">
        <v>193</v>
      </c>
      <c r="C7" s="163"/>
      <c r="D7" s="165"/>
      <c r="E7" s="165"/>
      <c r="F7" s="165"/>
      <c r="G7" s="165"/>
      <c r="H7" s="165"/>
    </row>
    <row r="8" spans="1:8" s="87" customFormat="1" ht="18" x14ac:dyDescent="0.25">
      <c r="B8" s="162" t="s">
        <v>194</v>
      </c>
      <c r="C8" s="163"/>
      <c r="D8" s="165"/>
      <c r="E8" s="165"/>
      <c r="F8" s="165"/>
      <c r="G8" s="165"/>
      <c r="H8" s="165"/>
    </row>
    <row r="9" spans="1:8" s="87" customFormat="1" hidden="1" outlineLevel="1" x14ac:dyDescent="0.25">
      <c r="B9" s="151" t="s">
        <v>195</v>
      </c>
      <c r="C9" s="152" t="s">
        <v>196</v>
      </c>
      <c r="D9" s="153" t="s">
        <v>197</v>
      </c>
      <c r="E9" s="153"/>
      <c r="F9" s="153"/>
      <c r="G9" s="153"/>
      <c r="H9" s="153"/>
    </row>
    <row r="10" spans="1:8" collapsed="1" x14ac:dyDescent="0.25">
      <c r="G10" s="154"/>
      <c r="H10" s="154"/>
    </row>
    <row r="11" spans="1:8" ht="15.75" customHeight="1" x14ac:dyDescent="0.25">
      <c r="A11" s="155"/>
      <c r="B11" s="155"/>
      <c r="C11" s="155"/>
      <c r="D11" s="155"/>
      <c r="E11" s="155"/>
      <c r="F11" s="155"/>
      <c r="G11" s="155"/>
      <c r="H11" s="155"/>
    </row>
    <row r="12" spans="1:8" ht="18.75" customHeight="1" x14ac:dyDescent="0.25">
      <c r="A12" s="156" t="s">
        <v>202</v>
      </c>
      <c r="B12" s="156"/>
      <c r="C12" s="156"/>
      <c r="D12" s="156"/>
      <c r="E12" s="156"/>
      <c r="F12" s="156"/>
      <c r="G12" s="156"/>
      <c r="H12" s="156"/>
    </row>
    <row r="13" spans="1:8" ht="25.5" customHeight="1" x14ac:dyDescent="0.25">
      <c r="A13" s="84" t="s">
        <v>185</v>
      </c>
      <c r="B13" s="157" t="s">
        <v>181</v>
      </c>
      <c r="C13" s="150" t="s">
        <v>186</v>
      </c>
      <c r="D13" s="157" t="s">
        <v>187</v>
      </c>
      <c r="E13" s="150" t="s">
        <v>200</v>
      </c>
      <c r="F13" s="150"/>
      <c r="G13" s="157" t="s">
        <v>218</v>
      </c>
      <c r="H13" s="150" t="s">
        <v>219</v>
      </c>
    </row>
    <row r="14" spans="1:8" ht="18.75" customHeight="1" x14ac:dyDescent="0.25">
      <c r="A14" s="157" t="s">
        <v>188</v>
      </c>
      <c r="B14" s="158"/>
      <c r="C14" s="159"/>
      <c r="D14" s="158"/>
      <c r="E14" s="150"/>
      <c r="F14" s="150"/>
      <c r="G14" s="158"/>
      <c r="H14" s="150"/>
    </row>
    <row r="15" spans="1:8" ht="48.75" customHeight="1" x14ac:dyDescent="0.25">
      <c r="A15" s="158"/>
      <c r="B15" s="158"/>
      <c r="C15" s="160"/>
      <c r="D15" s="161"/>
      <c r="E15" s="85" t="s">
        <v>216</v>
      </c>
      <c r="F15" s="85" t="s">
        <v>217</v>
      </c>
      <c r="G15" s="161"/>
      <c r="H15" s="150"/>
    </row>
    <row r="16" spans="1:8" s="92" customFormat="1" ht="12.75" customHeight="1" x14ac:dyDescent="0.3">
      <c r="A16" s="86">
        <v>1</v>
      </c>
      <c r="B16" s="86">
        <v>2</v>
      </c>
      <c r="C16" s="86">
        <v>3</v>
      </c>
      <c r="D16" s="86">
        <v>4</v>
      </c>
      <c r="E16" s="86">
        <v>5</v>
      </c>
      <c r="F16" s="86">
        <v>6</v>
      </c>
      <c r="G16" s="86">
        <v>7</v>
      </c>
      <c r="H16" s="86">
        <v>9</v>
      </c>
    </row>
    <row r="17" spans="1:11" s="97" customFormat="1" ht="81.599999999999994" customHeight="1" x14ac:dyDescent="0.3">
      <c r="A17" s="93">
        <v>1</v>
      </c>
      <c r="B17" s="94" t="s">
        <v>238</v>
      </c>
      <c r="C17" s="93" t="s">
        <v>141</v>
      </c>
      <c r="D17" s="95">
        <f>'Ведомость Работ'!J6</f>
        <v>28.47</v>
      </c>
      <c r="E17" s="122"/>
      <c r="F17" s="123"/>
      <c r="G17" s="96">
        <f>E17+F17</f>
        <v>0</v>
      </c>
      <c r="H17" s="96">
        <f>D17*G17</f>
        <v>0</v>
      </c>
    </row>
    <row r="18" spans="1:11" s="97" customFormat="1" ht="81.599999999999994" customHeight="1" x14ac:dyDescent="0.3">
      <c r="A18" s="93">
        <f>A17+1</f>
        <v>2</v>
      </c>
      <c r="B18" s="94" t="s">
        <v>239</v>
      </c>
      <c r="C18" s="93" t="s">
        <v>141</v>
      </c>
      <c r="D18" s="95">
        <f>'Ведомость Работ'!J7</f>
        <v>99.644999999999996</v>
      </c>
      <c r="E18" s="122"/>
      <c r="F18" s="123"/>
      <c r="G18" s="96">
        <f t="shared" ref="G18:G25" si="0">E18+F18</f>
        <v>0</v>
      </c>
      <c r="H18" s="96">
        <f t="shared" ref="H18:H25" si="1">D18*G18</f>
        <v>0</v>
      </c>
    </row>
    <row r="19" spans="1:11" s="97" customFormat="1" ht="84.6" customHeight="1" x14ac:dyDescent="0.3">
      <c r="A19" s="93">
        <f t="shared" ref="A19:A25" si="2">A18+1</f>
        <v>3</v>
      </c>
      <c r="B19" s="94" t="s">
        <v>240</v>
      </c>
      <c r="C19" s="93" t="s">
        <v>141</v>
      </c>
      <c r="D19" s="95">
        <f>'Ведомость Работ'!J8</f>
        <v>26.363999999999997</v>
      </c>
      <c r="E19" s="122"/>
      <c r="F19" s="123"/>
      <c r="G19" s="96">
        <f t="shared" si="0"/>
        <v>0</v>
      </c>
      <c r="H19" s="96">
        <f t="shared" si="1"/>
        <v>0</v>
      </c>
    </row>
    <row r="20" spans="1:11" s="97" customFormat="1" ht="89.4" customHeight="1" x14ac:dyDescent="0.3">
      <c r="A20" s="93">
        <f t="shared" si="2"/>
        <v>4</v>
      </c>
      <c r="B20" s="94" t="s">
        <v>241</v>
      </c>
      <c r="C20" s="93" t="s">
        <v>141</v>
      </c>
      <c r="D20" s="95">
        <f>'Ведомость Работ'!J9</f>
        <v>26.363999999999997</v>
      </c>
      <c r="E20" s="122"/>
      <c r="F20" s="123"/>
      <c r="G20" s="96">
        <f t="shared" si="0"/>
        <v>0</v>
      </c>
      <c r="H20" s="96">
        <f t="shared" si="1"/>
        <v>0</v>
      </c>
    </row>
    <row r="21" spans="1:11" s="97" customFormat="1" ht="90" customHeight="1" x14ac:dyDescent="0.3">
      <c r="A21" s="93">
        <f t="shared" si="2"/>
        <v>5</v>
      </c>
      <c r="B21" s="94" t="s">
        <v>242</v>
      </c>
      <c r="C21" s="93" t="s">
        <v>141</v>
      </c>
      <c r="D21" s="95">
        <f>'Ведомость Работ'!J10</f>
        <v>54.6</v>
      </c>
      <c r="E21" s="122"/>
      <c r="F21" s="123"/>
      <c r="G21" s="96">
        <f t="shared" si="0"/>
        <v>0</v>
      </c>
      <c r="H21" s="96">
        <f t="shared" si="1"/>
        <v>0</v>
      </c>
    </row>
    <row r="22" spans="1:11" s="97" customFormat="1" ht="86.4" customHeight="1" x14ac:dyDescent="0.3">
      <c r="A22" s="93">
        <f t="shared" si="2"/>
        <v>6</v>
      </c>
      <c r="B22" s="94" t="s">
        <v>243</v>
      </c>
      <c r="C22" s="93" t="s">
        <v>141</v>
      </c>
      <c r="D22" s="95">
        <f>'Ведомость Работ'!J11</f>
        <v>81.509999999999991</v>
      </c>
      <c r="E22" s="122"/>
      <c r="F22" s="123"/>
      <c r="G22" s="96">
        <f t="shared" si="0"/>
        <v>0</v>
      </c>
      <c r="H22" s="96">
        <f t="shared" si="1"/>
        <v>0</v>
      </c>
    </row>
    <row r="23" spans="1:11" s="97" customFormat="1" ht="90" customHeight="1" x14ac:dyDescent="0.3">
      <c r="A23" s="93">
        <f t="shared" si="2"/>
        <v>7</v>
      </c>
      <c r="B23" s="94" t="s">
        <v>244</v>
      </c>
      <c r="C23" s="93" t="s">
        <v>141</v>
      </c>
      <c r="D23" s="95">
        <f>'Ведомость Работ'!J12</f>
        <v>14.586</v>
      </c>
      <c r="E23" s="122"/>
      <c r="F23" s="123"/>
      <c r="G23" s="96">
        <f t="shared" si="0"/>
        <v>0</v>
      </c>
      <c r="H23" s="96">
        <f t="shared" si="1"/>
        <v>0</v>
      </c>
    </row>
    <row r="24" spans="1:11" s="97" customFormat="1" ht="91.8" customHeight="1" x14ac:dyDescent="0.3">
      <c r="A24" s="93">
        <f t="shared" si="2"/>
        <v>8</v>
      </c>
      <c r="B24" s="94" t="s">
        <v>245</v>
      </c>
      <c r="C24" s="93" t="s">
        <v>141</v>
      </c>
      <c r="D24" s="95">
        <f>'Ведомость Работ'!J13</f>
        <v>33.774000000000001</v>
      </c>
      <c r="E24" s="122"/>
      <c r="F24" s="123"/>
      <c r="G24" s="96">
        <f t="shared" si="0"/>
        <v>0</v>
      </c>
      <c r="H24" s="96">
        <f t="shared" si="1"/>
        <v>0</v>
      </c>
    </row>
    <row r="25" spans="1:11" s="97" customFormat="1" ht="23.25" customHeight="1" x14ac:dyDescent="0.3">
      <c r="A25" s="93">
        <f t="shared" si="2"/>
        <v>9</v>
      </c>
      <c r="B25" s="94" t="s">
        <v>199</v>
      </c>
      <c r="C25" s="93" t="s">
        <v>140</v>
      </c>
      <c r="D25" s="95">
        <f>'Ведомость Работ'!F15</f>
        <v>11</v>
      </c>
      <c r="E25" s="122"/>
      <c r="F25" s="123"/>
      <c r="G25" s="96">
        <f t="shared" si="0"/>
        <v>0</v>
      </c>
      <c r="H25" s="96">
        <f t="shared" si="1"/>
        <v>0</v>
      </c>
    </row>
    <row r="26" spans="1:11" s="112" customFormat="1" ht="22.5" customHeight="1" x14ac:dyDescent="0.3">
      <c r="A26" s="93"/>
      <c r="B26" s="147" t="s">
        <v>220</v>
      </c>
      <c r="C26" s="147"/>
      <c r="D26" s="147"/>
      <c r="E26" s="147"/>
      <c r="F26" s="148">
        <f>H17+H18+H19+H20+H21+H22+H23+H24+H25</f>
        <v>0</v>
      </c>
      <c r="G26" s="148"/>
      <c r="H26" s="148"/>
    </row>
    <row r="27" spans="1:11" s="112" customFormat="1" ht="22.5" customHeight="1" x14ac:dyDescent="0.3">
      <c r="A27" s="93"/>
      <c r="B27" s="147"/>
      <c r="C27" s="147"/>
      <c r="D27" s="147"/>
      <c r="E27" s="147"/>
      <c r="F27" s="149"/>
      <c r="G27" s="149"/>
      <c r="H27" s="149"/>
      <c r="I27" s="113"/>
    </row>
    <row r="28" spans="1:11" s="116" customFormat="1" x14ac:dyDescent="0.3">
      <c r="A28" s="112"/>
      <c r="B28" s="112"/>
      <c r="C28" s="112"/>
      <c r="D28" s="112"/>
      <c r="E28" s="114"/>
      <c r="F28" s="115"/>
      <c r="G28" s="115"/>
      <c r="H28" s="115"/>
    </row>
    <row r="29" spans="1:11" s="106" customFormat="1" ht="16.5" customHeight="1" x14ac:dyDescent="0.3">
      <c r="A29" s="103"/>
      <c r="B29" s="104" t="s">
        <v>143</v>
      </c>
      <c r="C29" s="105"/>
      <c r="D29" s="105"/>
      <c r="E29" s="105"/>
      <c r="F29" s="105"/>
      <c r="G29" s="105"/>
      <c r="H29" s="105"/>
      <c r="I29" s="105"/>
      <c r="J29" s="105"/>
      <c r="K29" s="105"/>
    </row>
    <row r="30" spans="1:11" s="109" customFormat="1" ht="27.75" customHeight="1" x14ac:dyDescent="0.3">
      <c r="A30" s="107" t="s">
        <v>132</v>
      </c>
      <c r="B30" s="146" t="s">
        <v>212</v>
      </c>
      <c r="C30" s="146"/>
      <c r="D30" s="146"/>
      <c r="E30" s="146"/>
      <c r="F30" s="146"/>
      <c r="G30" s="146"/>
      <c r="H30" s="146"/>
      <c r="I30" s="108"/>
      <c r="J30" s="108"/>
      <c r="K30" s="108"/>
    </row>
    <row r="31" spans="1:11" s="109" customFormat="1" ht="36" customHeight="1" x14ac:dyDescent="0.3">
      <c r="A31" s="107" t="s">
        <v>132</v>
      </c>
      <c r="B31" s="145" t="s">
        <v>213</v>
      </c>
      <c r="C31" s="145"/>
      <c r="D31" s="145"/>
      <c r="E31" s="145"/>
      <c r="F31" s="145"/>
      <c r="G31" s="145"/>
      <c r="H31" s="145"/>
      <c r="I31" s="108"/>
      <c r="J31" s="108"/>
      <c r="K31" s="108"/>
    </row>
    <row r="32" spans="1:11" s="109" customFormat="1" ht="27.75" customHeight="1" x14ac:dyDescent="0.3">
      <c r="A32" s="117">
        <v>1</v>
      </c>
      <c r="B32" s="145" t="s">
        <v>246</v>
      </c>
      <c r="C32" s="145"/>
      <c r="D32" s="145"/>
      <c r="E32" s="145"/>
      <c r="F32" s="145"/>
      <c r="G32" s="145"/>
      <c r="H32" s="145"/>
      <c r="I32" s="108"/>
      <c r="J32" s="108"/>
      <c r="K32" s="108"/>
    </row>
    <row r="33" spans="1:11" s="109" customFormat="1" ht="32.25" customHeight="1" x14ac:dyDescent="0.3">
      <c r="A33" s="107" t="s">
        <v>132</v>
      </c>
      <c r="B33" s="145" t="s">
        <v>203</v>
      </c>
      <c r="C33" s="145"/>
      <c r="D33" s="145"/>
      <c r="E33" s="145"/>
      <c r="F33" s="145"/>
      <c r="G33" s="145"/>
      <c r="H33" s="145"/>
      <c r="I33" s="108"/>
      <c r="J33" s="108"/>
      <c r="K33" s="108"/>
    </row>
    <row r="34" spans="1:11" s="109" customFormat="1" ht="36" customHeight="1" x14ac:dyDescent="0.3">
      <c r="A34" s="107" t="s">
        <v>132</v>
      </c>
      <c r="B34" s="145" t="s">
        <v>204</v>
      </c>
      <c r="C34" s="145"/>
      <c r="D34" s="145"/>
      <c r="E34" s="145"/>
      <c r="F34" s="145"/>
      <c r="G34" s="145"/>
      <c r="H34" s="145"/>
      <c r="I34" s="108"/>
      <c r="J34" s="108"/>
      <c r="K34" s="108"/>
    </row>
    <row r="35" spans="1:11" s="109" customFormat="1" ht="23.25" customHeight="1" x14ac:dyDescent="0.3">
      <c r="A35" s="107" t="s">
        <v>132</v>
      </c>
      <c r="B35" s="145" t="s">
        <v>214</v>
      </c>
      <c r="C35" s="145"/>
      <c r="D35" s="145"/>
      <c r="E35" s="145"/>
      <c r="F35" s="145"/>
      <c r="G35" s="145"/>
      <c r="H35" s="145"/>
      <c r="I35" s="110"/>
      <c r="J35" s="110"/>
      <c r="K35" s="110"/>
    </row>
    <row r="36" spans="1:11" s="109" customFormat="1" ht="27.75" customHeight="1" x14ac:dyDescent="0.3">
      <c r="A36" s="107" t="s">
        <v>132</v>
      </c>
      <c r="B36" s="145" t="s">
        <v>133</v>
      </c>
      <c r="C36" s="145"/>
      <c r="D36" s="145"/>
      <c r="E36" s="145"/>
      <c r="F36" s="145"/>
      <c r="G36" s="145"/>
      <c r="H36" s="145"/>
      <c r="I36" s="103"/>
      <c r="J36" s="103"/>
      <c r="K36" s="103"/>
    </row>
    <row r="37" spans="1:11" s="109" customFormat="1" ht="27.75" customHeight="1" x14ac:dyDescent="0.3">
      <c r="A37" s="107" t="s">
        <v>132</v>
      </c>
      <c r="B37" s="145" t="s">
        <v>215</v>
      </c>
      <c r="C37" s="145"/>
      <c r="D37" s="145"/>
      <c r="E37" s="145"/>
      <c r="F37" s="145"/>
      <c r="G37" s="145"/>
      <c r="H37" s="145"/>
      <c r="I37" s="108"/>
      <c r="J37" s="108"/>
      <c r="K37" s="108"/>
    </row>
    <row r="38" spans="1:11" s="109" customFormat="1" ht="27.75" customHeight="1" x14ac:dyDescent="0.3">
      <c r="A38" s="107" t="s">
        <v>132</v>
      </c>
      <c r="B38" s="145" t="s">
        <v>178</v>
      </c>
      <c r="C38" s="145"/>
      <c r="D38" s="145"/>
      <c r="E38" s="145"/>
      <c r="F38" s="145"/>
      <c r="G38" s="145"/>
      <c r="H38" s="145"/>
      <c r="I38" s="108"/>
      <c r="J38" s="108"/>
      <c r="K38" s="108"/>
    </row>
    <row r="39" spans="1:11" s="109" customFormat="1" ht="34.200000000000003" customHeight="1" x14ac:dyDescent="0.3">
      <c r="A39" s="107"/>
      <c r="B39" s="145" t="s">
        <v>166</v>
      </c>
      <c r="C39" s="145"/>
      <c r="D39" s="145"/>
      <c r="E39" s="145"/>
      <c r="F39" s="145"/>
      <c r="G39" s="145"/>
      <c r="H39" s="145"/>
      <c r="I39" s="108"/>
      <c r="J39" s="108"/>
      <c r="K39" s="108"/>
    </row>
    <row r="40" spans="1:11" s="109" customFormat="1" ht="27.75" customHeight="1" x14ac:dyDescent="0.3">
      <c r="A40" s="107" t="s">
        <v>132</v>
      </c>
      <c r="B40" s="145" t="s">
        <v>205</v>
      </c>
      <c r="C40" s="145"/>
      <c r="D40" s="145"/>
      <c r="E40" s="145"/>
      <c r="F40" s="145"/>
      <c r="G40" s="145"/>
      <c r="H40" s="145"/>
      <c r="I40" s="110"/>
      <c r="J40" s="110"/>
      <c r="K40" s="110"/>
    </row>
    <row r="41" spans="1:11" s="109" customFormat="1" ht="36" customHeight="1" x14ac:dyDescent="0.3">
      <c r="A41" s="107" t="s">
        <v>132</v>
      </c>
      <c r="B41" s="145" t="s">
        <v>206</v>
      </c>
      <c r="C41" s="145"/>
      <c r="D41" s="145"/>
      <c r="E41" s="145"/>
      <c r="F41" s="145"/>
      <c r="G41" s="145"/>
      <c r="H41" s="145"/>
      <c r="I41" s="110"/>
      <c r="J41" s="110"/>
      <c r="K41" s="110"/>
    </row>
    <row r="42" spans="1:11" s="109" customFormat="1" ht="33" customHeight="1" x14ac:dyDescent="0.3">
      <c r="A42" s="107" t="s">
        <v>132</v>
      </c>
      <c r="B42" s="145" t="s">
        <v>167</v>
      </c>
      <c r="C42" s="145"/>
      <c r="D42" s="145"/>
      <c r="E42" s="145"/>
      <c r="F42" s="145"/>
      <c r="G42" s="145"/>
      <c r="H42" s="145"/>
      <c r="I42" s="108"/>
      <c r="J42" s="108"/>
      <c r="K42" s="108"/>
    </row>
    <row r="43" spans="1:11" s="116" customFormat="1" x14ac:dyDescent="0.3">
      <c r="A43" s="112"/>
      <c r="B43" s="98"/>
      <c r="C43" s="118"/>
      <c r="D43" s="118"/>
      <c r="E43" s="118"/>
      <c r="F43" s="121"/>
      <c r="G43" s="115"/>
      <c r="H43" s="115"/>
    </row>
    <row r="44" spans="1:11" s="116" customFormat="1" x14ac:dyDescent="0.3">
      <c r="A44" s="112"/>
      <c r="B44" s="124" t="s">
        <v>221</v>
      </c>
      <c r="C44" s="125"/>
      <c r="D44" s="126"/>
      <c r="E44" s="118"/>
      <c r="F44" s="121"/>
      <c r="G44" s="115"/>
      <c r="H44" s="115"/>
    </row>
    <row r="45" spans="1:11" s="116" customFormat="1" ht="26.4" x14ac:dyDescent="0.3">
      <c r="A45" s="112"/>
      <c r="B45" s="127" t="s">
        <v>222</v>
      </c>
      <c r="C45" s="128" t="s">
        <v>223</v>
      </c>
      <c r="D45" s="129"/>
      <c r="E45" s="118"/>
      <c r="F45" s="121"/>
      <c r="G45" s="115"/>
      <c r="H45" s="115"/>
    </row>
    <row r="46" spans="1:11" s="116" customFormat="1" x14ac:dyDescent="0.3">
      <c r="A46" s="112"/>
      <c r="B46" s="127" t="s">
        <v>236</v>
      </c>
      <c r="C46" s="130" t="s">
        <v>224</v>
      </c>
      <c r="D46" s="129"/>
      <c r="E46" s="118"/>
      <c r="F46" s="121"/>
      <c r="G46" s="115"/>
      <c r="H46" s="115"/>
    </row>
    <row r="47" spans="1:11" s="116" customFormat="1" x14ac:dyDescent="0.3">
      <c r="A47" s="112"/>
      <c r="B47" s="127" t="s">
        <v>225</v>
      </c>
      <c r="C47" s="131" t="s">
        <v>9</v>
      </c>
      <c r="D47" s="129"/>
      <c r="E47" s="118"/>
      <c r="F47" s="121"/>
      <c r="G47" s="115"/>
      <c r="H47" s="115"/>
    </row>
    <row r="48" spans="1:11" s="116" customFormat="1" ht="26.4" x14ac:dyDescent="0.3">
      <c r="A48" s="112"/>
      <c r="B48" s="127" t="s">
        <v>237</v>
      </c>
      <c r="C48" s="128" t="s">
        <v>223</v>
      </c>
      <c r="D48" s="129"/>
      <c r="E48" s="118"/>
      <c r="F48" s="121"/>
      <c r="G48" s="115"/>
      <c r="H48" s="115"/>
    </row>
    <row r="49" spans="1:8" s="116" customFormat="1" x14ac:dyDescent="0.3">
      <c r="A49" s="112"/>
      <c r="B49" s="127" t="s">
        <v>226</v>
      </c>
      <c r="C49" s="131" t="s">
        <v>13</v>
      </c>
      <c r="D49" s="129"/>
      <c r="E49" s="118"/>
      <c r="F49" s="121"/>
      <c r="G49" s="115"/>
      <c r="H49" s="115"/>
    </row>
    <row r="50" spans="1:8" s="116" customFormat="1" x14ac:dyDescent="0.3">
      <c r="A50" s="112"/>
      <c r="B50" s="127" t="s">
        <v>227</v>
      </c>
      <c r="C50" s="131" t="s">
        <v>228</v>
      </c>
      <c r="D50" s="129"/>
      <c r="E50" s="118"/>
      <c r="F50" s="121"/>
      <c r="G50" s="115"/>
      <c r="H50" s="115"/>
    </row>
    <row r="51" spans="1:8" s="116" customFormat="1" x14ac:dyDescent="0.3">
      <c r="A51" s="112"/>
      <c r="B51" s="127" t="s">
        <v>229</v>
      </c>
      <c r="C51" s="131" t="s">
        <v>230</v>
      </c>
      <c r="D51" s="129"/>
      <c r="E51" s="118"/>
      <c r="F51" s="121"/>
      <c r="G51" s="115"/>
      <c r="H51" s="115"/>
    </row>
    <row r="52" spans="1:8" s="116" customFormat="1" x14ac:dyDescent="0.3">
      <c r="A52" s="112"/>
      <c r="B52" s="127" t="s">
        <v>231</v>
      </c>
      <c r="C52" s="131" t="s">
        <v>230</v>
      </c>
      <c r="D52" s="129"/>
      <c r="E52" s="118"/>
      <c r="F52" s="121"/>
      <c r="G52" s="115"/>
      <c r="H52" s="115"/>
    </row>
    <row r="53" spans="1:8" s="116" customFormat="1" x14ac:dyDescent="0.3">
      <c r="A53" s="112"/>
      <c r="B53" s="127" t="s">
        <v>192</v>
      </c>
      <c r="C53" s="131"/>
      <c r="D53" s="129"/>
      <c r="E53" s="118"/>
      <c r="F53" s="121"/>
      <c r="G53" s="115"/>
      <c r="H53" s="115"/>
    </row>
    <row r="54" spans="1:8" s="116" customFormat="1" x14ac:dyDescent="0.3">
      <c r="A54" s="112"/>
      <c r="B54" s="127" t="s">
        <v>232</v>
      </c>
      <c r="C54" s="131" t="s">
        <v>223</v>
      </c>
      <c r="D54" s="129"/>
      <c r="E54" s="118"/>
      <c r="F54" s="121"/>
      <c r="G54" s="115"/>
      <c r="H54" s="115"/>
    </row>
    <row r="55" spans="1:8" s="116" customFormat="1" x14ac:dyDescent="0.3">
      <c r="A55" s="112"/>
      <c r="B55" s="127" t="s">
        <v>233</v>
      </c>
      <c r="C55" s="131" t="s">
        <v>223</v>
      </c>
      <c r="D55" s="129"/>
      <c r="E55" s="118"/>
      <c r="F55" s="121"/>
      <c r="G55" s="115"/>
      <c r="H55" s="115"/>
    </row>
    <row r="56" spans="1:8" s="116" customFormat="1" x14ac:dyDescent="0.3">
      <c r="A56" s="112"/>
      <c r="B56" s="132"/>
      <c r="C56" s="112"/>
      <c r="D56" s="120"/>
      <c r="E56" s="118"/>
      <c r="F56" s="121"/>
      <c r="G56" s="115"/>
      <c r="H56" s="115"/>
    </row>
    <row r="57" spans="1:8" s="116" customFormat="1" x14ac:dyDescent="0.3">
      <c r="A57" s="112"/>
      <c r="B57" s="112" t="s">
        <v>234</v>
      </c>
      <c r="C57" s="133"/>
      <c r="D57" s="133"/>
      <c r="E57" s="118"/>
      <c r="F57" s="121"/>
      <c r="G57" s="115"/>
      <c r="H57" s="115"/>
    </row>
    <row r="58" spans="1:8" s="116" customFormat="1" x14ac:dyDescent="0.3">
      <c r="A58" s="112"/>
      <c r="B58" s="112" t="s">
        <v>235</v>
      </c>
      <c r="C58" s="112"/>
      <c r="D58" s="112"/>
      <c r="E58" s="118"/>
      <c r="F58" s="121"/>
      <c r="G58" s="115"/>
      <c r="H58" s="115"/>
    </row>
    <row r="59" spans="1:8" s="116" customFormat="1" x14ac:dyDescent="0.3">
      <c r="A59" s="112"/>
      <c r="B59" s="98"/>
      <c r="C59" s="118"/>
      <c r="D59" s="118"/>
      <c r="E59" s="118"/>
      <c r="F59" s="121"/>
      <c r="G59" s="115"/>
      <c r="H59" s="115"/>
    </row>
    <row r="60" spans="1:8" s="116" customFormat="1" x14ac:dyDescent="0.3">
      <c r="A60" s="112"/>
      <c r="B60" s="98"/>
      <c r="C60" s="118"/>
      <c r="D60" s="118"/>
      <c r="E60" s="118"/>
      <c r="F60" s="121"/>
      <c r="G60" s="115"/>
      <c r="H60" s="115"/>
    </row>
    <row r="61" spans="1:8" s="116" customFormat="1" x14ac:dyDescent="0.3">
      <c r="A61" s="112"/>
      <c r="B61" s="98"/>
      <c r="C61" s="118"/>
      <c r="D61" s="118"/>
      <c r="E61" s="118"/>
      <c r="F61" s="121"/>
      <c r="G61" s="115"/>
      <c r="H61" s="115"/>
    </row>
    <row r="62" spans="1:8" s="116" customFormat="1" x14ac:dyDescent="0.3">
      <c r="A62" s="112"/>
      <c r="B62" s="98"/>
      <c r="C62" s="118"/>
      <c r="D62" s="118"/>
      <c r="E62" s="118"/>
      <c r="F62" s="121"/>
      <c r="G62" s="115"/>
      <c r="H62" s="115"/>
    </row>
    <row r="63" spans="1:8" s="116" customFormat="1" x14ac:dyDescent="0.3">
      <c r="A63" s="112"/>
      <c r="B63" s="98"/>
      <c r="C63" s="118"/>
      <c r="D63" s="118"/>
      <c r="E63" s="118"/>
      <c r="F63" s="121"/>
      <c r="G63" s="115"/>
      <c r="H63" s="115"/>
    </row>
    <row r="64" spans="1:8" s="116" customFormat="1" x14ac:dyDescent="0.3">
      <c r="A64" s="112"/>
      <c r="B64" s="98"/>
      <c r="C64" s="118"/>
      <c r="D64" s="118"/>
      <c r="E64" s="118"/>
      <c r="F64" s="121"/>
      <c r="G64" s="115"/>
      <c r="H64" s="115"/>
    </row>
    <row r="65" spans="1:8" s="116" customFormat="1" x14ac:dyDescent="0.3">
      <c r="A65" s="112"/>
      <c r="B65" s="98"/>
      <c r="C65" s="118"/>
      <c r="D65" s="118"/>
      <c r="E65" s="118"/>
      <c r="F65" s="121"/>
      <c r="G65" s="115"/>
      <c r="H65" s="115"/>
    </row>
    <row r="66" spans="1:8" s="116" customFormat="1" x14ac:dyDescent="0.3">
      <c r="A66" s="112"/>
      <c r="B66" s="98"/>
      <c r="C66" s="118"/>
      <c r="D66" s="118"/>
      <c r="E66" s="118"/>
      <c r="F66" s="121"/>
      <c r="G66" s="115"/>
      <c r="H66" s="115"/>
    </row>
    <row r="67" spans="1:8" s="116" customFormat="1" x14ac:dyDescent="0.3">
      <c r="A67" s="112"/>
      <c r="B67" s="98"/>
      <c r="C67" s="118"/>
      <c r="D67" s="118"/>
      <c r="E67" s="118"/>
      <c r="F67" s="121"/>
      <c r="G67" s="115"/>
      <c r="H67" s="115"/>
    </row>
    <row r="68" spans="1:8" s="116" customFormat="1" x14ac:dyDescent="0.3">
      <c r="A68" s="112"/>
      <c r="B68" s="98"/>
      <c r="C68" s="118"/>
      <c r="D68" s="118"/>
      <c r="E68" s="118"/>
      <c r="F68" s="121"/>
      <c r="G68" s="115"/>
      <c r="H68" s="115"/>
    </row>
    <row r="69" spans="1:8" s="116" customFormat="1" x14ac:dyDescent="0.3">
      <c r="A69" s="112"/>
      <c r="B69" s="98"/>
      <c r="C69" s="118"/>
      <c r="D69" s="118"/>
      <c r="E69" s="118"/>
      <c r="F69" s="121"/>
      <c r="G69" s="115"/>
      <c r="H69" s="115"/>
    </row>
    <row r="70" spans="1:8" s="116" customFormat="1" x14ac:dyDescent="0.3">
      <c r="A70" s="112"/>
      <c r="B70" s="99"/>
      <c r="C70" s="118"/>
      <c r="D70" s="118"/>
      <c r="E70" s="118"/>
      <c r="F70" s="99"/>
      <c r="G70" s="115"/>
      <c r="H70" s="115"/>
    </row>
    <row r="71" spans="1:8" s="116" customFormat="1" x14ac:dyDescent="0.3">
      <c r="A71" s="112"/>
      <c r="B71" s="99"/>
      <c r="C71" s="118"/>
      <c r="D71" s="118"/>
      <c r="E71" s="118"/>
      <c r="F71" s="99"/>
      <c r="G71" s="115"/>
      <c r="H71" s="115"/>
    </row>
    <row r="72" spans="1:8" s="116" customFormat="1" x14ac:dyDescent="0.3">
      <c r="A72" s="112"/>
      <c r="B72" s="112"/>
      <c r="C72" s="112"/>
      <c r="D72" s="112"/>
      <c r="E72" s="119"/>
      <c r="F72" s="112"/>
      <c r="G72" s="112"/>
      <c r="H72" s="112"/>
    </row>
    <row r="73" spans="1:8" s="116" customFormat="1" x14ac:dyDescent="0.3">
      <c r="A73" s="112"/>
      <c r="B73" s="112"/>
      <c r="C73" s="112"/>
      <c r="D73" s="112"/>
      <c r="E73" s="119"/>
      <c r="F73" s="112"/>
      <c r="G73" s="112"/>
      <c r="H73" s="112"/>
    </row>
  </sheetData>
  <mergeCells count="42">
    <mergeCell ref="B5:C5"/>
    <mergeCell ref="D5:H5"/>
    <mergeCell ref="B2:F2"/>
    <mergeCell ref="B3:C3"/>
    <mergeCell ref="D3:H3"/>
    <mergeCell ref="B4:C4"/>
    <mergeCell ref="D4:H4"/>
    <mergeCell ref="B6:C6"/>
    <mergeCell ref="D6:H6"/>
    <mergeCell ref="B7:C7"/>
    <mergeCell ref="D7:H7"/>
    <mergeCell ref="B8:C8"/>
    <mergeCell ref="D8:H8"/>
    <mergeCell ref="H13:H15"/>
    <mergeCell ref="B9:C9"/>
    <mergeCell ref="D9:H9"/>
    <mergeCell ref="G10:H10"/>
    <mergeCell ref="A11:H11"/>
    <mergeCell ref="A12:H12"/>
    <mergeCell ref="A14:A15"/>
    <mergeCell ref="B13:B15"/>
    <mergeCell ref="C13:C15"/>
    <mergeCell ref="D13:D15"/>
    <mergeCell ref="E13:F14"/>
    <mergeCell ref="G13:G15"/>
    <mergeCell ref="B26:E26"/>
    <mergeCell ref="F26:H26"/>
    <mergeCell ref="B40:H40"/>
    <mergeCell ref="B41:H41"/>
    <mergeCell ref="B27:E27"/>
    <mergeCell ref="F27:H27"/>
    <mergeCell ref="B35:H35"/>
    <mergeCell ref="B36:H36"/>
    <mergeCell ref="B37:H37"/>
    <mergeCell ref="B38:H38"/>
    <mergeCell ref="B39:H39"/>
    <mergeCell ref="B42:H42"/>
    <mergeCell ref="B30:H30"/>
    <mergeCell ref="B31:H31"/>
    <mergeCell ref="B32:H32"/>
    <mergeCell ref="B33:H33"/>
    <mergeCell ref="B34:H34"/>
  </mergeCells>
  <phoneticPr fontId="13" type="noConversion"/>
  <pageMargins left="0.31496062992125984" right="0" top="0" bottom="0" header="0" footer="0"/>
  <pageSetup paperSize="9" scale="40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01B511-1DCE-4D30-95E5-0D3E5BEA6110}">
  <sheetPr>
    <tabColor rgb="FF00B050"/>
    <pageSetUpPr fitToPage="1"/>
  </sheetPr>
  <dimension ref="A1:AL111"/>
  <sheetViews>
    <sheetView showRuler="0" view="pageBreakPreview" topLeftCell="A70" zoomScaleNormal="100" zoomScaleSheetLayoutView="100" zoomScalePageLayoutView="115" workbookViewId="0">
      <selection activeCell="AD85" sqref="AD85"/>
    </sheetView>
  </sheetViews>
  <sheetFormatPr defaultRowHeight="14.4" x14ac:dyDescent="0.3"/>
  <cols>
    <col min="1" max="1" width="5.88671875" style="18" customWidth="1"/>
    <col min="2" max="2" width="5.5546875" style="18" customWidth="1"/>
    <col min="3" max="10" width="3.6640625" style="18" customWidth="1"/>
    <col min="11" max="11" width="2.88671875" style="18" customWidth="1"/>
    <col min="12" max="12" width="2.33203125" style="18" customWidth="1"/>
    <col min="13" max="13" width="3.6640625" style="18" customWidth="1"/>
    <col min="14" max="14" width="4.44140625" style="18" customWidth="1"/>
    <col min="15" max="15" width="5" style="18" customWidth="1"/>
    <col min="16" max="17" width="3.44140625" style="18" customWidth="1"/>
    <col min="18" max="18" width="2.5546875" style="18" customWidth="1"/>
    <col min="19" max="26" width="3.6640625" style="18" customWidth="1"/>
    <col min="27" max="27" width="4.109375" style="1" customWidth="1"/>
    <col min="28" max="28" width="3.109375" style="1" customWidth="1"/>
    <col min="29" max="29" width="14.109375" bestFit="1" customWidth="1"/>
    <col min="30" max="30" width="12.88671875" customWidth="1"/>
    <col min="31" max="31" width="6.109375" customWidth="1"/>
    <col min="32" max="79" width="3.6640625" customWidth="1"/>
  </cols>
  <sheetData>
    <row r="1" spans="1:38" x14ac:dyDescent="0.3">
      <c r="A1" s="168" t="s">
        <v>15</v>
      </c>
      <c r="B1" s="168"/>
      <c r="C1" s="168"/>
      <c r="D1" s="168"/>
      <c r="E1" s="168"/>
      <c r="F1" s="168"/>
      <c r="G1" s="168"/>
      <c r="H1" s="168"/>
    </row>
    <row r="3" spans="1:38" ht="15.75" customHeight="1" x14ac:dyDescent="0.3">
      <c r="A3" s="169" t="s">
        <v>87</v>
      </c>
      <c r="B3" s="169"/>
      <c r="C3" s="169"/>
      <c r="D3" s="169"/>
      <c r="E3" s="169"/>
      <c r="F3" s="169"/>
      <c r="G3" s="169"/>
      <c r="H3" s="169"/>
      <c r="I3" s="169"/>
      <c r="J3" s="169"/>
      <c r="K3" s="169"/>
      <c r="L3" s="169"/>
      <c r="M3" s="169"/>
      <c r="N3" s="169"/>
      <c r="O3" s="169"/>
      <c r="P3" s="169"/>
      <c r="Q3" s="169"/>
      <c r="R3" s="169"/>
      <c r="S3" s="169"/>
      <c r="T3" s="169"/>
      <c r="U3" s="169"/>
      <c r="V3" s="169"/>
      <c r="W3" s="169"/>
      <c r="X3" s="169"/>
      <c r="Y3" s="169"/>
      <c r="Z3" s="169"/>
      <c r="AA3" s="169"/>
      <c r="AB3" s="169"/>
    </row>
    <row r="4" spans="1:38" ht="19.5" customHeight="1" x14ac:dyDescent="0.3">
      <c r="A4" s="169" t="s">
        <v>118</v>
      </c>
      <c r="B4" s="169"/>
      <c r="C4" s="169"/>
      <c r="D4" s="169"/>
      <c r="E4" s="169"/>
      <c r="F4" s="169"/>
      <c r="G4" s="169"/>
      <c r="H4" s="169"/>
      <c r="I4" s="169"/>
      <c r="J4" s="169"/>
      <c r="K4" s="169"/>
      <c r="L4" s="169"/>
      <c r="M4" s="169"/>
      <c r="N4" s="169"/>
      <c r="O4" s="169"/>
      <c r="P4" s="169"/>
      <c r="Q4" s="169"/>
      <c r="R4" s="169"/>
      <c r="S4" s="169"/>
      <c r="T4" s="169"/>
      <c r="U4" s="169"/>
      <c r="V4" s="169"/>
      <c r="W4" s="169"/>
      <c r="X4" s="169"/>
      <c r="Y4" s="169"/>
      <c r="Z4" s="169"/>
      <c r="AA4" s="169"/>
      <c r="AB4" s="169"/>
      <c r="AC4" s="9" t="s">
        <v>119</v>
      </c>
    </row>
    <row r="5" spans="1:38" x14ac:dyDescent="0.3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45"/>
    </row>
    <row r="6" spans="1:38" ht="31.5" customHeight="1" x14ac:dyDescent="0.3">
      <c r="A6" s="170" t="s">
        <v>0</v>
      </c>
      <c r="B6" s="170"/>
      <c r="D6" s="171" t="s">
        <v>80</v>
      </c>
      <c r="E6" s="171"/>
      <c r="F6" s="171"/>
      <c r="G6" s="171"/>
      <c r="H6" s="171"/>
      <c r="I6" s="171"/>
      <c r="J6" s="171"/>
      <c r="K6" s="171"/>
      <c r="L6" s="171"/>
      <c r="M6" s="171"/>
      <c r="N6" s="171"/>
      <c r="O6" s="171"/>
      <c r="P6" s="171"/>
      <c r="Q6" s="171"/>
      <c r="R6" s="171"/>
      <c r="S6" s="171"/>
      <c r="T6" s="171"/>
      <c r="U6" s="171"/>
      <c r="V6" s="171"/>
      <c r="W6" s="171"/>
      <c r="X6" s="171"/>
      <c r="Y6" s="171"/>
      <c r="Z6" s="171"/>
      <c r="AA6" s="171"/>
    </row>
    <row r="7" spans="1:38" x14ac:dyDescent="0.3">
      <c r="A7" s="27"/>
      <c r="B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8"/>
    </row>
    <row r="8" spans="1:38" x14ac:dyDescent="0.3">
      <c r="A8" s="167" t="s">
        <v>12</v>
      </c>
      <c r="B8" s="167"/>
      <c r="C8" s="167"/>
      <c r="D8" s="167"/>
      <c r="E8" s="167"/>
      <c r="F8" s="167"/>
      <c r="G8" s="167"/>
      <c r="H8" s="167"/>
      <c r="I8" s="167"/>
      <c r="J8" s="167"/>
      <c r="K8" s="167"/>
      <c r="L8" s="167"/>
      <c r="M8" s="167"/>
      <c r="N8" s="167"/>
      <c r="O8" s="167"/>
      <c r="P8" s="167"/>
      <c r="Q8" s="167"/>
      <c r="R8" s="167"/>
      <c r="S8" s="167"/>
      <c r="T8" s="167"/>
      <c r="U8" s="167"/>
      <c r="V8" s="167"/>
      <c r="W8" s="167"/>
      <c r="X8" s="167"/>
      <c r="Y8" s="167"/>
      <c r="Z8" s="167"/>
      <c r="AA8" s="167"/>
      <c r="AC8" s="1"/>
      <c r="AD8" s="1"/>
      <c r="AE8" s="1"/>
      <c r="AF8" s="1"/>
      <c r="AG8" s="1"/>
      <c r="AH8" s="1"/>
      <c r="AI8" s="1"/>
      <c r="AJ8" s="1"/>
      <c r="AK8" s="1"/>
      <c r="AL8" s="1"/>
    </row>
    <row r="9" spans="1:38" x14ac:dyDescent="0.3">
      <c r="A9" s="6" t="s">
        <v>16</v>
      </c>
      <c r="B9" s="6" t="s">
        <v>60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45"/>
    </row>
    <row r="10" spans="1:38" s="9" customFormat="1" x14ac:dyDescent="0.3">
      <c r="A10" s="18"/>
      <c r="B10" s="18"/>
      <c r="C10" s="18" t="s">
        <v>130</v>
      </c>
      <c r="D10" s="22"/>
      <c r="E10" s="18"/>
      <c r="F10" s="18"/>
      <c r="G10" s="18"/>
      <c r="H10" s="18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9"/>
      <c r="AB10" s="19"/>
      <c r="AC10" s="10">
        <v>44805</v>
      </c>
      <c r="AD10" s="10">
        <v>45170</v>
      </c>
      <c r="AE10" s="9">
        <f>AD10-AC10</f>
        <v>365</v>
      </c>
    </row>
    <row r="11" spans="1:38" x14ac:dyDescent="0.3">
      <c r="A11" s="6" t="s">
        <v>91</v>
      </c>
      <c r="B11" s="6" t="s">
        <v>92</v>
      </c>
      <c r="C11" s="6"/>
      <c r="D11" s="6"/>
      <c r="E11" s="6"/>
      <c r="F11" s="6"/>
      <c r="G11" s="6"/>
      <c r="H11" s="6"/>
      <c r="I11" s="6"/>
      <c r="J11" s="6"/>
      <c r="AC11" s="1"/>
      <c r="AD11" s="1"/>
      <c r="AE11" s="1"/>
      <c r="AF11" s="1"/>
      <c r="AG11" s="1"/>
      <c r="AH11" s="1"/>
      <c r="AI11" s="1"/>
      <c r="AJ11" s="1"/>
      <c r="AK11" s="1"/>
      <c r="AL11" s="1"/>
    </row>
    <row r="12" spans="1:38" s="8" customFormat="1" x14ac:dyDescent="0.3">
      <c r="A12" s="22" t="s">
        <v>2</v>
      </c>
      <c r="B12" s="20" t="s">
        <v>19</v>
      </c>
      <c r="C12" s="18"/>
      <c r="D12" s="173">
        <v>30</v>
      </c>
      <c r="E12" s="173"/>
      <c r="F12" s="18" t="s">
        <v>9</v>
      </c>
      <c r="G12" s="20"/>
      <c r="H12" s="23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</row>
    <row r="13" spans="1:38" s="8" customFormat="1" x14ac:dyDescent="0.3">
      <c r="A13" s="18"/>
      <c r="B13" s="20"/>
      <c r="C13" s="25"/>
      <c r="D13" s="174" t="s">
        <v>10</v>
      </c>
      <c r="E13" s="175"/>
      <c r="F13" s="175"/>
      <c r="G13" s="175"/>
      <c r="H13" s="175"/>
      <c r="I13" s="175"/>
      <c r="J13" s="175"/>
      <c r="K13" s="175"/>
      <c r="L13" s="175"/>
      <c r="M13" s="175"/>
      <c r="N13" s="175"/>
      <c r="O13" s="175"/>
      <c r="P13" s="175"/>
      <c r="Q13" s="175"/>
      <c r="R13" s="175"/>
      <c r="S13" s="175"/>
      <c r="T13" s="175"/>
      <c r="U13" s="175"/>
      <c r="V13" s="175"/>
      <c r="W13" s="175"/>
      <c r="X13" s="175"/>
      <c r="Y13" s="175"/>
      <c r="Z13" s="175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18"/>
      <c r="AL13" s="18"/>
    </row>
    <row r="14" spans="1:38" s="8" customFormat="1" x14ac:dyDescent="0.3">
      <c r="A14" s="18"/>
      <c r="B14" s="20"/>
      <c r="C14" s="25"/>
      <c r="D14" s="174" t="s">
        <v>11</v>
      </c>
      <c r="E14" s="175"/>
      <c r="F14" s="175"/>
      <c r="G14" s="175"/>
      <c r="H14" s="175"/>
      <c r="I14" s="175"/>
      <c r="J14" s="175"/>
      <c r="K14" s="175"/>
      <c r="L14" s="175"/>
      <c r="M14" s="175"/>
      <c r="N14" s="175"/>
      <c r="O14" s="175"/>
      <c r="P14" s="175"/>
      <c r="Q14" s="175"/>
      <c r="R14" s="175"/>
      <c r="S14" s="175"/>
      <c r="T14" s="175"/>
      <c r="U14" s="175"/>
      <c r="V14" s="175"/>
      <c r="W14" s="175"/>
      <c r="X14" s="175"/>
      <c r="Y14" s="175"/>
      <c r="Z14" s="175"/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K14" s="18"/>
      <c r="AL14" s="18"/>
    </row>
    <row r="15" spans="1:38" s="8" customFormat="1" ht="15" customHeight="1" x14ac:dyDescent="0.3">
      <c r="A15" s="18"/>
      <c r="B15" s="20"/>
      <c r="C15" s="24" t="s">
        <v>72</v>
      </c>
      <c r="D15" s="174" t="s">
        <v>66</v>
      </c>
      <c r="E15" s="175"/>
      <c r="F15" s="175"/>
      <c r="G15" s="175"/>
      <c r="H15" s="175"/>
      <c r="I15" s="175"/>
      <c r="J15" s="175"/>
      <c r="K15" s="175"/>
      <c r="L15" s="175"/>
      <c r="M15" s="175"/>
      <c r="N15" s="175"/>
      <c r="O15" s="175"/>
      <c r="P15" s="175"/>
      <c r="Q15" s="175"/>
      <c r="R15" s="175"/>
      <c r="S15" s="175"/>
      <c r="T15" s="175"/>
      <c r="U15" s="175"/>
      <c r="V15" s="175"/>
      <c r="W15" s="175"/>
      <c r="X15" s="175"/>
      <c r="Y15" s="175"/>
      <c r="Z15" s="175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</row>
    <row r="16" spans="1:38" ht="15" customHeight="1" x14ac:dyDescent="0.3">
      <c r="A16" s="22" t="s">
        <v>3</v>
      </c>
      <c r="B16" s="18" t="s">
        <v>84</v>
      </c>
      <c r="K16" s="173">
        <v>20</v>
      </c>
      <c r="L16" s="173"/>
      <c r="M16" s="18" t="s">
        <v>57</v>
      </c>
      <c r="AC16" s="1"/>
      <c r="AD16" s="1"/>
      <c r="AE16" s="1"/>
      <c r="AF16" s="1"/>
      <c r="AG16" s="1"/>
      <c r="AH16" s="1"/>
      <c r="AI16" s="1"/>
      <c r="AJ16" s="1"/>
      <c r="AK16" s="1"/>
      <c r="AL16" s="1"/>
    </row>
    <row r="17" spans="1:38" x14ac:dyDescent="0.3">
      <c r="A17" s="22"/>
      <c r="B17" s="18" t="s">
        <v>58</v>
      </c>
      <c r="AC17" s="1"/>
      <c r="AD17" s="1"/>
      <c r="AE17" s="1"/>
      <c r="AF17" s="1"/>
      <c r="AG17" s="1"/>
      <c r="AH17" s="1"/>
      <c r="AI17" s="1"/>
      <c r="AJ17" s="1"/>
      <c r="AK17" s="1"/>
      <c r="AL17" s="1"/>
    </row>
    <row r="18" spans="1:38" x14ac:dyDescent="0.3">
      <c r="A18" s="22" t="s">
        <v>4</v>
      </c>
      <c r="B18" s="18" t="s">
        <v>85</v>
      </c>
      <c r="K18" s="173">
        <v>20</v>
      </c>
      <c r="L18" s="173"/>
      <c r="M18" s="18" t="s">
        <v>86</v>
      </c>
      <c r="AC18" s="1"/>
      <c r="AD18" s="1"/>
      <c r="AE18" s="1"/>
      <c r="AF18" s="1"/>
      <c r="AG18" s="1"/>
      <c r="AH18" s="1"/>
      <c r="AI18" s="1"/>
      <c r="AJ18" s="1"/>
      <c r="AK18" s="1"/>
      <c r="AL18" s="1"/>
    </row>
    <row r="19" spans="1:38" x14ac:dyDescent="0.3">
      <c r="A19" s="22"/>
      <c r="B19" s="18" t="s">
        <v>88</v>
      </c>
      <c r="AC19" s="1"/>
      <c r="AD19" s="1"/>
      <c r="AE19" s="1"/>
      <c r="AF19" s="1"/>
      <c r="AG19" s="1"/>
      <c r="AH19" s="1"/>
      <c r="AI19" s="1"/>
      <c r="AJ19" s="1"/>
      <c r="AK19" s="1"/>
      <c r="AL19" s="1"/>
    </row>
    <row r="20" spans="1:38" x14ac:dyDescent="0.3">
      <c r="A20" s="22" t="s">
        <v>18</v>
      </c>
      <c r="B20" s="18" t="s">
        <v>49</v>
      </c>
      <c r="P20" s="173">
        <v>5</v>
      </c>
      <c r="Q20" s="173"/>
      <c r="R20" s="18" t="s">
        <v>9</v>
      </c>
      <c r="S20" s="18" t="s">
        <v>90</v>
      </c>
      <c r="AC20" s="1"/>
      <c r="AD20" s="1"/>
      <c r="AE20" s="1"/>
      <c r="AF20" s="1"/>
      <c r="AG20" s="1"/>
      <c r="AH20" s="1"/>
      <c r="AI20" s="1"/>
      <c r="AJ20" s="1"/>
      <c r="AK20" s="1"/>
      <c r="AL20" s="1"/>
    </row>
    <row r="21" spans="1:38" x14ac:dyDescent="0.3">
      <c r="A21" s="22"/>
      <c r="B21" s="18" t="s">
        <v>89</v>
      </c>
      <c r="AC21" s="1"/>
      <c r="AD21" s="1"/>
      <c r="AE21" s="1"/>
      <c r="AF21" s="1"/>
      <c r="AG21" s="1"/>
      <c r="AH21" s="1"/>
      <c r="AI21" s="1"/>
      <c r="AJ21" s="1"/>
      <c r="AK21" s="1"/>
      <c r="AL21" s="1"/>
    </row>
    <row r="22" spans="1:38" x14ac:dyDescent="0.3">
      <c r="A22" s="22" t="s">
        <v>26</v>
      </c>
      <c r="B22" s="18" t="s">
        <v>50</v>
      </c>
      <c r="AC22" s="2"/>
      <c r="AD22" s="1"/>
      <c r="AE22" s="1"/>
      <c r="AF22" s="1"/>
      <c r="AG22" s="1"/>
      <c r="AH22" s="1"/>
      <c r="AI22" s="1"/>
      <c r="AJ22" s="1"/>
      <c r="AK22" s="1"/>
      <c r="AL22" s="1"/>
    </row>
    <row r="23" spans="1:38" x14ac:dyDescent="0.3">
      <c r="A23" s="22"/>
      <c r="B23" s="176">
        <v>1</v>
      </c>
      <c r="C23" s="176"/>
      <c r="D23" s="18" t="s">
        <v>67</v>
      </c>
      <c r="M23" s="177">
        <v>12</v>
      </c>
      <c r="N23" s="177"/>
      <c r="O23" s="18" t="s">
        <v>70</v>
      </c>
      <c r="AC23" s="2"/>
      <c r="AD23" s="1"/>
      <c r="AE23" s="1"/>
      <c r="AF23" s="1"/>
      <c r="AG23" s="1"/>
      <c r="AH23" s="1"/>
      <c r="AI23" s="1"/>
      <c r="AJ23" s="1"/>
      <c r="AK23" s="1"/>
      <c r="AL23" s="1"/>
    </row>
    <row r="24" spans="1:38" x14ac:dyDescent="0.3">
      <c r="A24" s="22"/>
      <c r="B24" s="20" t="s">
        <v>71</v>
      </c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AC24" s="2"/>
      <c r="AD24" s="1"/>
      <c r="AE24" s="1"/>
      <c r="AF24" s="1"/>
      <c r="AG24" s="1"/>
      <c r="AH24" s="1"/>
      <c r="AI24" s="1"/>
      <c r="AJ24" s="1"/>
      <c r="AK24" s="1"/>
      <c r="AL24" s="1"/>
    </row>
    <row r="25" spans="1:38" s="4" customFormat="1" x14ac:dyDescent="0.3">
      <c r="A25" s="6" t="s">
        <v>93</v>
      </c>
      <c r="B25" s="44" t="s">
        <v>94</v>
      </c>
      <c r="C25" s="44"/>
      <c r="D25" s="44"/>
      <c r="E25" s="44"/>
      <c r="F25" s="44"/>
      <c r="G25" s="44"/>
      <c r="H25" s="44"/>
      <c r="I25" s="44"/>
      <c r="J25" s="44"/>
      <c r="K25" s="44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</row>
    <row r="26" spans="1:38" s="4" customFormat="1" x14ac:dyDescent="0.3">
      <c r="A26" s="15" t="s">
        <v>2</v>
      </c>
      <c r="B26" s="6" t="s">
        <v>83</v>
      </c>
      <c r="C26" s="44"/>
      <c r="D26" s="44"/>
      <c r="E26" s="44"/>
      <c r="F26" s="44"/>
      <c r="G26" s="44"/>
      <c r="H26" s="44"/>
      <c r="I26" s="44"/>
      <c r="J26" s="44"/>
      <c r="K26" s="44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</row>
    <row r="27" spans="1:38" s="4" customFormat="1" x14ac:dyDescent="0.3">
      <c r="A27" s="6"/>
      <c r="B27" s="6" t="s">
        <v>53</v>
      </c>
      <c r="C27" s="44"/>
      <c r="D27" s="44"/>
      <c r="E27" s="44"/>
      <c r="F27" s="44"/>
      <c r="G27" s="44"/>
      <c r="H27" s="44"/>
      <c r="I27" s="44"/>
      <c r="J27" s="44"/>
      <c r="K27" s="44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</row>
    <row r="28" spans="1:38" s="4" customFormat="1" x14ac:dyDescent="0.3">
      <c r="A28" s="6"/>
      <c r="B28" s="6" t="s">
        <v>64</v>
      </c>
      <c r="C28" s="44"/>
      <c r="D28" s="44"/>
      <c r="E28" s="44"/>
      <c r="F28" s="44"/>
      <c r="G28" s="44"/>
      <c r="H28" s="44"/>
      <c r="I28" s="44"/>
      <c r="J28" s="44"/>
      <c r="K28" s="44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</row>
    <row r="29" spans="1:38" s="8" customFormat="1" x14ac:dyDescent="0.3">
      <c r="A29" s="6" t="s">
        <v>77</v>
      </c>
      <c r="B29" s="6" t="s">
        <v>55</v>
      </c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18"/>
    </row>
    <row r="30" spans="1:38" s="42" customFormat="1" ht="32.25" customHeight="1" x14ac:dyDescent="0.3">
      <c r="A30" s="40" t="s">
        <v>52</v>
      </c>
      <c r="B30" s="172" t="s">
        <v>121</v>
      </c>
      <c r="C30" s="172"/>
      <c r="D30" s="172"/>
      <c r="E30" s="172"/>
      <c r="F30" s="172"/>
      <c r="G30" s="172"/>
      <c r="H30" s="172"/>
      <c r="I30" s="172"/>
      <c r="J30" s="172"/>
      <c r="K30" s="172"/>
      <c r="L30" s="172"/>
      <c r="M30" s="172"/>
      <c r="N30" s="172"/>
      <c r="O30" s="172"/>
      <c r="P30" s="172"/>
      <c r="Q30" s="172"/>
      <c r="R30" s="172"/>
      <c r="S30" s="172"/>
      <c r="T30" s="172"/>
      <c r="U30" s="172"/>
      <c r="V30" s="172"/>
      <c r="W30" s="172"/>
      <c r="X30" s="172"/>
      <c r="Y30" s="172"/>
      <c r="Z30" s="172"/>
      <c r="AA30" s="172"/>
      <c r="AB30" s="172"/>
      <c r="AC30" s="41"/>
    </row>
    <row r="31" spans="1:38" s="42" customFormat="1" ht="45.75" customHeight="1" x14ac:dyDescent="0.3">
      <c r="A31" s="40"/>
      <c r="B31" s="172" t="s">
        <v>122</v>
      </c>
      <c r="C31" s="172"/>
      <c r="D31" s="172"/>
      <c r="E31" s="172"/>
      <c r="F31" s="172"/>
      <c r="G31" s="172"/>
      <c r="H31" s="172"/>
      <c r="I31" s="172"/>
      <c r="J31" s="172"/>
      <c r="K31" s="172"/>
      <c r="L31" s="172"/>
      <c r="M31" s="172"/>
      <c r="N31" s="172"/>
      <c r="O31" s="172"/>
      <c r="P31" s="172"/>
      <c r="Q31" s="172"/>
      <c r="R31" s="172"/>
      <c r="S31" s="172"/>
      <c r="T31" s="172"/>
      <c r="U31" s="172"/>
      <c r="V31" s="172"/>
      <c r="W31" s="172"/>
      <c r="X31" s="172"/>
      <c r="Y31" s="172"/>
      <c r="Z31" s="172"/>
      <c r="AA31" s="172"/>
      <c r="AB31" s="172"/>
      <c r="AC31" s="41"/>
    </row>
    <row r="32" spans="1:38" s="42" customFormat="1" ht="49.5" customHeight="1" x14ac:dyDescent="0.3">
      <c r="A32" s="40"/>
      <c r="B32" s="172" t="s">
        <v>123</v>
      </c>
      <c r="C32" s="172"/>
      <c r="D32" s="172"/>
      <c r="E32" s="172"/>
      <c r="F32" s="172"/>
      <c r="G32" s="172"/>
      <c r="H32" s="172"/>
      <c r="I32" s="172"/>
      <c r="J32" s="172"/>
      <c r="K32" s="172"/>
      <c r="L32" s="172"/>
      <c r="M32" s="172"/>
      <c r="N32" s="172"/>
      <c r="O32" s="172"/>
      <c r="P32" s="172"/>
      <c r="Q32" s="172"/>
      <c r="R32" s="172"/>
      <c r="S32" s="172"/>
      <c r="T32" s="172"/>
      <c r="U32" s="172"/>
      <c r="V32" s="172"/>
      <c r="W32" s="172"/>
      <c r="X32" s="172"/>
      <c r="Y32" s="172"/>
      <c r="Z32" s="172"/>
      <c r="AA32" s="172"/>
      <c r="AB32" s="172"/>
      <c r="AC32" s="41"/>
    </row>
    <row r="33" spans="1:38" s="42" customFormat="1" ht="49.5" customHeight="1" x14ac:dyDescent="0.3">
      <c r="A33" s="40"/>
      <c r="B33" s="172" t="s">
        <v>124</v>
      </c>
      <c r="C33" s="172"/>
      <c r="D33" s="172"/>
      <c r="E33" s="172"/>
      <c r="F33" s="172"/>
      <c r="G33" s="172"/>
      <c r="H33" s="172"/>
      <c r="I33" s="172"/>
      <c r="J33" s="172"/>
      <c r="K33" s="172"/>
      <c r="L33" s="172"/>
      <c r="M33" s="172"/>
      <c r="N33" s="172"/>
      <c r="O33" s="172"/>
      <c r="P33" s="172"/>
      <c r="Q33" s="172"/>
      <c r="R33" s="172"/>
      <c r="S33" s="172"/>
      <c r="T33" s="172"/>
      <c r="U33" s="172"/>
      <c r="V33" s="172"/>
      <c r="W33" s="172"/>
      <c r="X33" s="172"/>
      <c r="Y33" s="172"/>
      <c r="Z33" s="172"/>
      <c r="AA33" s="172"/>
      <c r="AB33" s="172"/>
      <c r="AC33" s="41"/>
    </row>
    <row r="34" spans="1:38" s="42" customFormat="1" ht="29.25" customHeight="1" x14ac:dyDescent="0.3">
      <c r="A34" s="40"/>
      <c r="B34" s="172" t="s">
        <v>125</v>
      </c>
      <c r="C34" s="172"/>
      <c r="D34" s="172"/>
      <c r="E34" s="172"/>
      <c r="F34" s="172"/>
      <c r="G34" s="172"/>
      <c r="H34" s="172"/>
      <c r="I34" s="172"/>
      <c r="J34" s="172"/>
      <c r="K34" s="172"/>
      <c r="L34" s="172"/>
      <c r="M34" s="172"/>
      <c r="N34" s="172"/>
      <c r="O34" s="172"/>
      <c r="P34" s="172"/>
      <c r="Q34" s="172"/>
      <c r="R34" s="172"/>
      <c r="S34" s="172"/>
      <c r="T34" s="172"/>
      <c r="U34" s="172"/>
      <c r="V34" s="172"/>
      <c r="W34" s="172"/>
      <c r="X34" s="172"/>
      <c r="Y34" s="172"/>
      <c r="Z34" s="172"/>
      <c r="AA34" s="172"/>
      <c r="AB34" s="172"/>
      <c r="AC34" s="41"/>
    </row>
    <row r="35" spans="1:38" s="42" customFormat="1" ht="31.5" customHeight="1" x14ac:dyDescent="0.3">
      <c r="A35" s="40"/>
      <c r="B35" s="172" t="s">
        <v>126</v>
      </c>
      <c r="C35" s="172"/>
      <c r="D35" s="172"/>
      <c r="E35" s="172"/>
      <c r="F35" s="172"/>
      <c r="G35" s="172"/>
      <c r="H35" s="172"/>
      <c r="I35" s="172"/>
      <c r="J35" s="172"/>
      <c r="K35" s="172"/>
      <c r="L35" s="172"/>
      <c r="M35" s="172"/>
      <c r="N35" s="172"/>
      <c r="O35" s="172"/>
      <c r="P35" s="172"/>
      <c r="Q35" s="172"/>
      <c r="R35" s="172"/>
      <c r="S35" s="172"/>
      <c r="T35" s="172"/>
      <c r="U35" s="172"/>
      <c r="V35" s="172"/>
      <c r="W35" s="172"/>
      <c r="X35" s="172"/>
      <c r="Y35" s="172"/>
      <c r="Z35" s="172"/>
      <c r="AA35" s="172"/>
      <c r="AB35" s="172"/>
      <c r="AC35" s="41"/>
    </row>
    <row r="36" spans="1:38" s="42" customFormat="1" ht="78" customHeight="1" x14ac:dyDescent="0.3">
      <c r="A36" s="40"/>
      <c r="B36" s="172" t="s">
        <v>128</v>
      </c>
      <c r="C36" s="172"/>
      <c r="D36" s="172"/>
      <c r="E36" s="172"/>
      <c r="F36" s="172"/>
      <c r="G36" s="172"/>
      <c r="H36" s="172"/>
      <c r="I36" s="172"/>
      <c r="J36" s="172"/>
      <c r="K36" s="172"/>
      <c r="L36" s="172"/>
      <c r="M36" s="172"/>
      <c r="N36" s="172"/>
      <c r="O36" s="172"/>
      <c r="P36" s="172"/>
      <c r="Q36" s="172"/>
      <c r="R36" s="172"/>
      <c r="S36" s="172"/>
      <c r="T36" s="172"/>
      <c r="U36" s="172"/>
      <c r="V36" s="172"/>
      <c r="W36" s="172"/>
      <c r="X36" s="172"/>
      <c r="Y36" s="172"/>
      <c r="Z36" s="172"/>
      <c r="AA36" s="172"/>
      <c r="AB36" s="172"/>
      <c r="AC36" s="41"/>
    </row>
    <row r="37" spans="1:38" s="42" customFormat="1" ht="33" customHeight="1" x14ac:dyDescent="0.3">
      <c r="A37" s="40"/>
      <c r="B37" s="172" t="s">
        <v>127</v>
      </c>
      <c r="C37" s="172"/>
      <c r="D37" s="172"/>
      <c r="E37" s="172"/>
      <c r="F37" s="172"/>
      <c r="G37" s="172"/>
      <c r="H37" s="172"/>
      <c r="I37" s="172"/>
      <c r="J37" s="172"/>
      <c r="K37" s="172"/>
      <c r="L37" s="172"/>
      <c r="M37" s="172"/>
      <c r="N37" s="172"/>
      <c r="O37" s="172"/>
      <c r="P37" s="172"/>
      <c r="Q37" s="172"/>
      <c r="R37" s="172"/>
      <c r="S37" s="172"/>
      <c r="T37" s="172"/>
      <c r="U37" s="172"/>
      <c r="V37" s="172"/>
      <c r="W37" s="172"/>
      <c r="X37" s="172"/>
      <c r="Y37" s="172"/>
      <c r="Z37" s="172"/>
      <c r="AA37" s="172"/>
      <c r="AB37" s="172"/>
      <c r="AC37" s="41"/>
    </row>
    <row r="38" spans="1:38" s="42" customFormat="1" ht="29.25" customHeight="1" x14ac:dyDescent="0.3">
      <c r="A38" s="40"/>
      <c r="B38" s="172" t="s">
        <v>129</v>
      </c>
      <c r="C38" s="172"/>
      <c r="D38" s="172"/>
      <c r="E38" s="172"/>
      <c r="F38" s="172"/>
      <c r="G38" s="172"/>
      <c r="H38" s="172"/>
      <c r="I38" s="172"/>
      <c r="J38" s="172"/>
      <c r="K38" s="172"/>
      <c r="L38" s="172"/>
      <c r="M38" s="172"/>
      <c r="N38" s="172"/>
      <c r="O38" s="172"/>
      <c r="P38" s="172"/>
      <c r="Q38" s="172"/>
      <c r="R38" s="172"/>
      <c r="S38" s="172"/>
      <c r="T38" s="172"/>
      <c r="U38" s="172"/>
      <c r="V38" s="172"/>
      <c r="W38" s="172"/>
      <c r="X38" s="172"/>
      <c r="Y38" s="172"/>
      <c r="Z38" s="172"/>
      <c r="AA38" s="172"/>
      <c r="AB38" s="172"/>
      <c r="AC38" s="41"/>
    </row>
    <row r="39" spans="1:38" s="8" customFormat="1" x14ac:dyDescent="0.3">
      <c r="A39" s="20" t="s">
        <v>52</v>
      </c>
      <c r="B39" s="18" t="s">
        <v>59</v>
      </c>
      <c r="C39" s="30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</row>
    <row r="40" spans="1:38" s="8" customFormat="1" x14ac:dyDescent="0.3">
      <c r="A40" s="20"/>
      <c r="B40" s="20" t="s">
        <v>96</v>
      </c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18"/>
    </row>
    <row r="41" spans="1:38" s="7" customFormat="1" x14ac:dyDescent="0.3">
      <c r="A41" s="20" t="s">
        <v>52</v>
      </c>
      <c r="B41" s="18" t="s">
        <v>97</v>
      </c>
      <c r="C41" s="44"/>
      <c r="D41" s="44"/>
      <c r="E41" s="44"/>
      <c r="F41" s="44"/>
      <c r="G41" s="44"/>
      <c r="H41" s="44"/>
      <c r="I41" s="44"/>
      <c r="J41" s="44"/>
      <c r="K41" s="44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</row>
    <row r="42" spans="1:38" s="7" customFormat="1" x14ac:dyDescent="0.3">
      <c r="A42" s="18"/>
      <c r="B42" s="18" t="s">
        <v>95</v>
      </c>
      <c r="C42" s="44"/>
      <c r="D42" s="44"/>
      <c r="E42" s="44"/>
      <c r="F42" s="44"/>
      <c r="G42" s="44"/>
      <c r="H42" s="44"/>
      <c r="I42" s="44"/>
      <c r="J42" s="44"/>
      <c r="K42" s="44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</row>
    <row r="43" spans="1:38" s="7" customFormat="1" x14ac:dyDescent="0.3">
      <c r="A43" s="18"/>
      <c r="B43" s="18" t="s">
        <v>61</v>
      </c>
      <c r="C43" s="44"/>
      <c r="D43" s="44"/>
      <c r="E43" s="44"/>
      <c r="F43" s="44"/>
      <c r="G43" s="44"/>
      <c r="H43" s="44"/>
      <c r="I43" s="44"/>
      <c r="J43" s="44"/>
      <c r="K43" s="44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</row>
    <row r="44" spans="1:38" s="7" customFormat="1" x14ac:dyDescent="0.3">
      <c r="A44" s="18" t="s">
        <v>52</v>
      </c>
      <c r="B44" s="170" t="s">
        <v>98</v>
      </c>
      <c r="C44" s="170"/>
      <c r="D44" s="170"/>
      <c r="E44" s="170"/>
      <c r="F44" s="170"/>
      <c r="G44" s="170"/>
      <c r="H44" s="170"/>
      <c r="I44" s="170"/>
      <c r="J44" s="170"/>
      <c r="K44" s="170"/>
      <c r="L44" s="170"/>
      <c r="M44" s="170"/>
      <c r="N44" s="170"/>
      <c r="O44" s="170"/>
      <c r="P44" s="170"/>
      <c r="Q44" s="170"/>
      <c r="R44" s="170"/>
      <c r="S44" s="170"/>
      <c r="T44" s="170"/>
      <c r="U44" s="170"/>
      <c r="V44" s="170"/>
      <c r="W44" s="170"/>
      <c r="X44" s="170"/>
      <c r="Y44" s="170"/>
      <c r="Z44" s="170"/>
      <c r="AA44" s="170"/>
      <c r="AB44" s="170"/>
      <c r="AC44" s="6"/>
      <c r="AD44" s="6"/>
      <c r="AE44" s="6"/>
      <c r="AF44" s="6"/>
      <c r="AG44" s="6"/>
      <c r="AH44" s="6"/>
      <c r="AI44" s="6"/>
      <c r="AJ44" s="6"/>
      <c r="AK44" s="6"/>
      <c r="AL44" s="6"/>
    </row>
    <row r="45" spans="1:38" s="8" customFormat="1" x14ac:dyDescent="0.3">
      <c r="A45" s="6"/>
      <c r="B45" s="6" t="s">
        <v>62</v>
      </c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18"/>
    </row>
    <row r="46" spans="1:38" s="8" customFormat="1" ht="149.25" customHeight="1" x14ac:dyDescent="0.3">
      <c r="A46" s="6" t="s">
        <v>52</v>
      </c>
      <c r="B46" s="179" t="s">
        <v>76</v>
      </c>
      <c r="C46" s="179"/>
      <c r="D46" s="179"/>
      <c r="E46" s="179"/>
      <c r="F46" s="179"/>
      <c r="G46" s="179"/>
      <c r="H46" s="179"/>
      <c r="I46" s="179"/>
      <c r="J46" s="179"/>
      <c r="K46" s="179"/>
      <c r="L46" s="179"/>
      <c r="M46" s="179"/>
      <c r="N46" s="179"/>
      <c r="O46" s="179"/>
      <c r="P46" s="179"/>
      <c r="Q46" s="179"/>
      <c r="R46" s="179"/>
      <c r="S46" s="179"/>
      <c r="T46" s="179"/>
      <c r="U46" s="179"/>
      <c r="V46" s="179"/>
      <c r="W46" s="179"/>
      <c r="X46" s="179"/>
      <c r="Y46" s="179"/>
      <c r="Z46" s="179"/>
      <c r="AA46" s="179"/>
      <c r="AB46" s="179"/>
      <c r="AD46" s="14" t="s">
        <v>81</v>
      </c>
    </row>
    <row r="47" spans="1:38" s="9" customFormat="1" ht="182.25" customHeight="1" x14ac:dyDescent="0.3">
      <c r="A47" s="44" t="s">
        <v>52</v>
      </c>
      <c r="B47" s="179" t="s">
        <v>68</v>
      </c>
      <c r="C47" s="179"/>
      <c r="D47" s="179"/>
      <c r="E47" s="179"/>
      <c r="F47" s="179"/>
      <c r="G47" s="179"/>
      <c r="H47" s="179"/>
      <c r="I47" s="179"/>
      <c r="J47" s="179"/>
      <c r="K47" s="179"/>
      <c r="L47" s="179"/>
      <c r="M47" s="179"/>
      <c r="N47" s="179"/>
      <c r="O47" s="179"/>
      <c r="P47" s="179"/>
      <c r="Q47" s="179"/>
      <c r="R47" s="179"/>
      <c r="S47" s="179"/>
      <c r="T47" s="179"/>
      <c r="U47" s="179"/>
      <c r="V47" s="179"/>
      <c r="W47" s="179"/>
      <c r="X47" s="179"/>
      <c r="Y47" s="179"/>
      <c r="Z47" s="179"/>
      <c r="AA47" s="179"/>
      <c r="AB47" s="179"/>
      <c r="AD47" s="14" t="s">
        <v>54</v>
      </c>
    </row>
    <row r="48" spans="1:38" x14ac:dyDescent="0.3">
      <c r="A48" s="167" t="s">
        <v>17</v>
      </c>
      <c r="B48" s="167"/>
      <c r="C48" s="167"/>
      <c r="D48" s="167"/>
      <c r="E48" s="167"/>
      <c r="F48" s="167"/>
      <c r="G48" s="167"/>
      <c r="H48" s="167"/>
      <c r="I48" s="167"/>
      <c r="J48" s="167"/>
      <c r="K48" s="167"/>
      <c r="L48" s="167"/>
      <c r="M48" s="167"/>
      <c r="N48" s="167"/>
      <c r="O48" s="167"/>
      <c r="P48" s="167"/>
      <c r="Q48" s="167"/>
      <c r="R48" s="167"/>
      <c r="S48" s="167"/>
      <c r="T48" s="167"/>
      <c r="U48" s="167"/>
      <c r="V48" s="167"/>
      <c r="W48" s="167"/>
      <c r="X48" s="167"/>
      <c r="Y48" s="167"/>
      <c r="Z48" s="167"/>
      <c r="AA48" s="167"/>
      <c r="AC48" s="1"/>
      <c r="AD48" s="1"/>
      <c r="AE48" s="1"/>
      <c r="AF48" s="1"/>
      <c r="AG48" s="1"/>
      <c r="AH48" s="1"/>
      <c r="AI48" s="1"/>
      <c r="AJ48" s="1"/>
      <c r="AK48" s="1"/>
      <c r="AL48" s="1"/>
    </row>
    <row r="49" spans="1:38" x14ac:dyDescent="0.3">
      <c r="A49" s="44" t="s">
        <v>99</v>
      </c>
      <c r="B49" s="44" t="s">
        <v>100</v>
      </c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1"/>
      <c r="AC49" s="1"/>
      <c r="AD49" s="1"/>
      <c r="AE49" s="1"/>
      <c r="AF49" s="1"/>
      <c r="AG49" s="1"/>
      <c r="AH49" s="1"/>
      <c r="AI49" s="1"/>
      <c r="AJ49" s="1"/>
      <c r="AK49" s="1"/>
      <c r="AL49" s="1"/>
    </row>
    <row r="50" spans="1:38" s="4" customFormat="1" x14ac:dyDescent="0.3">
      <c r="A50" s="6"/>
      <c r="B50" s="16" t="s">
        <v>8</v>
      </c>
      <c r="C50" s="180" t="s">
        <v>51</v>
      </c>
      <c r="D50" s="180"/>
      <c r="E50" s="180"/>
      <c r="F50" s="180"/>
      <c r="G50" s="180"/>
      <c r="H50" s="180"/>
      <c r="I50" s="180"/>
      <c r="J50" s="180"/>
      <c r="K50" s="180"/>
      <c r="L50" s="180"/>
      <c r="M50" s="180"/>
      <c r="N50" s="180"/>
      <c r="O50" s="180"/>
      <c r="P50" s="180"/>
      <c r="Q50" s="180"/>
      <c r="R50" s="180"/>
      <c r="S50" s="180"/>
      <c r="T50" s="180"/>
      <c r="U50" s="180"/>
      <c r="V50" s="180"/>
      <c r="W50" s="180"/>
      <c r="X50" s="180"/>
      <c r="Y50" s="180"/>
      <c r="Z50" s="180"/>
      <c r="AA50" s="180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</row>
    <row r="51" spans="1:38" x14ac:dyDescent="0.3">
      <c r="B51" s="24" t="s">
        <v>8</v>
      </c>
      <c r="C51" s="30" t="s">
        <v>20</v>
      </c>
      <c r="AC51" s="1"/>
      <c r="AD51" s="1"/>
      <c r="AE51" s="1"/>
      <c r="AF51" s="1"/>
      <c r="AG51" s="1"/>
      <c r="AH51" s="1"/>
      <c r="AI51" s="1"/>
      <c r="AJ51" s="1"/>
      <c r="AK51" s="1"/>
      <c r="AL51" s="1"/>
    </row>
    <row r="52" spans="1:38" x14ac:dyDescent="0.3">
      <c r="B52" s="24" t="s">
        <v>8</v>
      </c>
      <c r="C52" s="30" t="s">
        <v>117</v>
      </c>
      <c r="AL52" s="1"/>
    </row>
    <row r="53" spans="1:38" x14ac:dyDescent="0.3">
      <c r="B53" s="20" t="s">
        <v>29</v>
      </c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1"/>
      <c r="AC53" s="1"/>
      <c r="AD53" s="1"/>
      <c r="AE53" s="1"/>
      <c r="AF53" s="1"/>
      <c r="AG53" s="1"/>
      <c r="AH53" s="1"/>
      <c r="AI53" s="1"/>
      <c r="AJ53" s="1"/>
      <c r="AK53" s="1"/>
      <c r="AL53" s="1"/>
    </row>
    <row r="54" spans="1:38" x14ac:dyDescent="0.3">
      <c r="B54" s="24" t="s">
        <v>8</v>
      </c>
      <c r="C54" s="18" t="s">
        <v>31</v>
      </c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1"/>
      <c r="AC54" s="1"/>
      <c r="AD54" s="1"/>
      <c r="AE54" s="1"/>
      <c r="AF54" s="1"/>
      <c r="AG54" s="1"/>
      <c r="AH54" s="1"/>
      <c r="AI54" s="1"/>
      <c r="AJ54" s="1"/>
      <c r="AK54" s="1"/>
      <c r="AL54" s="1"/>
    </row>
    <row r="55" spans="1:38" x14ac:dyDescent="0.3">
      <c r="B55" s="27"/>
      <c r="C55" s="18" t="s">
        <v>32</v>
      </c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1"/>
      <c r="AC55" s="1"/>
      <c r="AD55" s="1"/>
      <c r="AE55" s="1"/>
      <c r="AF55" s="1"/>
      <c r="AG55" s="1"/>
      <c r="AH55" s="1"/>
      <c r="AI55" s="1"/>
      <c r="AJ55" s="1"/>
      <c r="AK55" s="1"/>
      <c r="AL55" s="1"/>
    </row>
    <row r="56" spans="1:38" x14ac:dyDescent="0.3">
      <c r="A56" s="44" t="s">
        <v>101</v>
      </c>
      <c r="B56" s="44" t="s">
        <v>102</v>
      </c>
      <c r="C56" s="20"/>
      <c r="D56" s="20"/>
      <c r="E56" s="20"/>
      <c r="F56" s="20"/>
      <c r="G56" s="20"/>
      <c r="H56" s="20"/>
      <c r="I56" s="20"/>
      <c r="J56" s="20"/>
      <c r="AC56" s="1"/>
      <c r="AD56" s="1"/>
      <c r="AE56" s="1"/>
      <c r="AF56" s="1"/>
      <c r="AG56" s="1"/>
      <c r="AH56" s="1"/>
      <c r="AI56" s="1"/>
      <c r="AJ56" s="1"/>
      <c r="AK56" s="1"/>
      <c r="AL56" s="1"/>
    </row>
    <row r="57" spans="1:38" x14ac:dyDescent="0.3">
      <c r="A57" s="22" t="s">
        <v>2</v>
      </c>
      <c r="B57" s="18" t="s">
        <v>24</v>
      </c>
      <c r="C57" s="20"/>
      <c r="D57" s="20"/>
      <c r="E57" s="20"/>
      <c r="F57" s="20"/>
      <c r="G57" s="20"/>
      <c r="H57" s="20"/>
      <c r="I57" s="20"/>
      <c r="J57" s="20"/>
      <c r="AC57" s="1"/>
      <c r="AD57" s="1"/>
      <c r="AE57" s="1"/>
      <c r="AF57" s="1"/>
      <c r="AG57" s="1"/>
      <c r="AH57" s="1"/>
      <c r="AI57" s="1"/>
      <c r="AJ57" s="1"/>
      <c r="AK57" s="1"/>
      <c r="AL57" s="1"/>
    </row>
    <row r="58" spans="1:38" x14ac:dyDescent="0.3">
      <c r="A58" s="22" t="s">
        <v>3</v>
      </c>
      <c r="B58" s="17" t="s">
        <v>82</v>
      </c>
      <c r="C58" s="20"/>
      <c r="D58" s="20"/>
      <c r="E58" s="20"/>
      <c r="F58" s="20"/>
      <c r="G58" s="20"/>
      <c r="H58" s="20"/>
      <c r="I58" s="20"/>
      <c r="J58" s="20"/>
      <c r="AC58" s="1"/>
      <c r="AD58" s="1"/>
      <c r="AE58" s="1"/>
      <c r="AF58" s="1"/>
      <c r="AG58" s="1"/>
      <c r="AH58" s="1"/>
      <c r="AI58" s="1"/>
      <c r="AJ58" s="1"/>
      <c r="AK58" s="1"/>
      <c r="AL58" s="1"/>
    </row>
    <row r="59" spans="1:38" x14ac:dyDescent="0.3">
      <c r="A59" s="22" t="s">
        <v>4</v>
      </c>
      <c r="B59" s="17" t="s">
        <v>25</v>
      </c>
      <c r="C59" s="20"/>
      <c r="D59" s="20"/>
      <c r="E59" s="20"/>
      <c r="F59" s="20"/>
      <c r="G59" s="20"/>
      <c r="H59" s="20"/>
      <c r="I59" s="20"/>
      <c r="J59" s="20"/>
      <c r="AC59" s="1"/>
      <c r="AD59" s="1"/>
      <c r="AE59" s="1"/>
      <c r="AF59" s="1"/>
      <c r="AG59" s="1"/>
      <c r="AH59" s="1"/>
      <c r="AI59" s="1"/>
      <c r="AJ59" s="1"/>
      <c r="AK59" s="1"/>
      <c r="AL59" s="1"/>
    </row>
    <row r="60" spans="1:38" x14ac:dyDescent="0.3">
      <c r="A60" s="22" t="s">
        <v>18</v>
      </c>
      <c r="B60" s="20" t="s">
        <v>27</v>
      </c>
      <c r="C60" s="20"/>
      <c r="D60" s="20"/>
      <c r="E60" s="20"/>
      <c r="F60" s="20"/>
      <c r="G60" s="20"/>
      <c r="H60" s="20"/>
      <c r="I60" s="20"/>
      <c r="J60" s="20"/>
      <c r="AC60" s="1"/>
      <c r="AD60" s="1"/>
      <c r="AE60" s="1"/>
      <c r="AF60" s="1"/>
      <c r="AG60" s="1"/>
      <c r="AH60" s="1"/>
      <c r="AI60" s="1"/>
      <c r="AJ60" s="1"/>
      <c r="AK60" s="1"/>
      <c r="AL60" s="1"/>
    </row>
    <row r="61" spans="1:38" x14ac:dyDescent="0.3">
      <c r="A61" s="22" t="s">
        <v>26</v>
      </c>
      <c r="B61" s="17" t="s">
        <v>28</v>
      </c>
      <c r="C61" s="17"/>
      <c r="D61" s="17"/>
      <c r="E61" s="17"/>
      <c r="F61" s="17"/>
      <c r="G61" s="17"/>
      <c r="H61" s="17"/>
      <c r="I61" s="17"/>
      <c r="J61" s="17"/>
      <c r="AC61" s="1"/>
      <c r="AD61" s="1"/>
      <c r="AE61" s="1"/>
      <c r="AF61" s="1"/>
      <c r="AG61" s="1"/>
      <c r="AH61" s="1"/>
      <c r="AI61" s="1"/>
      <c r="AJ61" s="1"/>
      <c r="AK61" s="1"/>
      <c r="AL61" s="1"/>
    </row>
    <row r="62" spans="1:38" x14ac:dyDescent="0.3">
      <c r="A62" s="6" t="s">
        <v>103</v>
      </c>
      <c r="B62" s="18" t="s">
        <v>104</v>
      </c>
      <c r="AC62" s="1"/>
      <c r="AD62" s="1"/>
      <c r="AE62" s="1"/>
      <c r="AF62" s="1"/>
      <c r="AG62" s="1"/>
      <c r="AH62" s="1"/>
      <c r="AI62" s="1"/>
      <c r="AJ62" s="1"/>
      <c r="AK62" s="1"/>
      <c r="AL62" s="1"/>
    </row>
    <row r="63" spans="1:38" x14ac:dyDescent="0.3">
      <c r="A63" s="20"/>
      <c r="B63" s="24" t="s">
        <v>8</v>
      </c>
      <c r="C63" s="30" t="s">
        <v>33</v>
      </c>
      <c r="D63" s="30"/>
      <c r="E63" s="30"/>
      <c r="F63" s="30"/>
      <c r="G63" s="30"/>
      <c r="H63" s="30"/>
      <c r="I63" s="30"/>
      <c r="J63" s="30"/>
      <c r="K63" s="30"/>
      <c r="L63" s="30"/>
      <c r="M63" s="30"/>
      <c r="N63" s="30"/>
      <c r="O63" s="30"/>
      <c r="P63" s="30"/>
      <c r="Q63" s="30"/>
      <c r="R63" s="30"/>
      <c r="S63" s="30"/>
      <c r="AC63" s="1"/>
      <c r="AD63" s="1"/>
      <c r="AE63" s="1"/>
      <c r="AF63" s="1"/>
      <c r="AG63" s="1"/>
      <c r="AH63" s="1"/>
      <c r="AI63" s="1"/>
      <c r="AJ63" s="1"/>
      <c r="AK63" s="1"/>
      <c r="AL63" s="1"/>
    </row>
    <row r="64" spans="1:38" ht="15.6" x14ac:dyDescent="0.3">
      <c r="A64" s="20"/>
      <c r="B64" s="18" t="s">
        <v>34</v>
      </c>
      <c r="C64" s="31"/>
      <c r="D64" s="20"/>
      <c r="AC64" s="1"/>
      <c r="AD64" s="1"/>
      <c r="AE64" s="1"/>
      <c r="AF64" s="1"/>
      <c r="AG64" s="1"/>
      <c r="AH64" s="1"/>
      <c r="AI64" s="1"/>
      <c r="AJ64" s="1"/>
      <c r="AK64" s="1"/>
      <c r="AL64" s="1"/>
    </row>
    <row r="65" spans="1:38" ht="15.75" customHeight="1" x14ac:dyDescent="0.3">
      <c r="A65" s="20"/>
      <c r="B65" s="18" t="s">
        <v>35</v>
      </c>
      <c r="C65" s="31"/>
      <c r="D65" s="31"/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31"/>
      <c r="AC65" s="1"/>
      <c r="AD65" s="1"/>
      <c r="AE65" s="1"/>
      <c r="AF65" s="1"/>
      <c r="AG65" s="1"/>
      <c r="AH65" s="1"/>
      <c r="AI65" s="1"/>
      <c r="AJ65" s="1"/>
      <c r="AK65" s="1"/>
      <c r="AL65" s="1"/>
    </row>
    <row r="66" spans="1:38" x14ac:dyDescent="0.3">
      <c r="B66" s="24" t="s">
        <v>8</v>
      </c>
      <c r="C66" s="30" t="s">
        <v>36</v>
      </c>
      <c r="AC66" s="1"/>
      <c r="AD66" s="1"/>
      <c r="AE66" s="1"/>
      <c r="AF66" s="1"/>
      <c r="AG66" s="1"/>
      <c r="AH66" s="1"/>
      <c r="AI66" s="1"/>
      <c r="AJ66" s="1"/>
      <c r="AK66" s="1"/>
      <c r="AL66" s="1"/>
    </row>
    <row r="67" spans="1:38" x14ac:dyDescent="0.3">
      <c r="B67" s="6" t="s">
        <v>22</v>
      </c>
      <c r="AC67" s="1"/>
      <c r="AD67" s="1"/>
      <c r="AE67" s="1"/>
      <c r="AF67" s="1"/>
      <c r="AG67" s="1"/>
      <c r="AH67" s="1"/>
      <c r="AI67" s="1"/>
      <c r="AJ67" s="1"/>
      <c r="AK67" s="1"/>
      <c r="AL67" s="1"/>
    </row>
    <row r="68" spans="1:38" x14ac:dyDescent="0.3">
      <c r="A68" s="22" t="s">
        <v>2</v>
      </c>
      <c r="B68" s="18" t="s">
        <v>37</v>
      </c>
      <c r="AC68" s="1"/>
      <c r="AD68" s="1"/>
      <c r="AE68" s="1"/>
      <c r="AF68" s="1"/>
      <c r="AG68" s="1"/>
      <c r="AH68" s="1"/>
      <c r="AI68" s="1"/>
      <c r="AJ68" s="1"/>
      <c r="AK68" s="1"/>
      <c r="AL68" s="1"/>
    </row>
    <row r="69" spans="1:38" x14ac:dyDescent="0.3">
      <c r="A69" s="22" t="s">
        <v>3</v>
      </c>
      <c r="B69" s="18" t="s">
        <v>105</v>
      </c>
      <c r="AC69" s="1"/>
      <c r="AD69" s="1"/>
      <c r="AE69" s="1"/>
      <c r="AF69" s="1"/>
      <c r="AG69" s="1"/>
      <c r="AH69" s="1"/>
      <c r="AI69" s="1"/>
      <c r="AJ69" s="1"/>
      <c r="AK69" s="1"/>
      <c r="AL69" s="1"/>
    </row>
    <row r="70" spans="1:38" x14ac:dyDescent="0.3">
      <c r="B70" s="18" t="s">
        <v>106</v>
      </c>
      <c r="AC70" s="1"/>
      <c r="AD70" s="1"/>
      <c r="AE70" s="1"/>
      <c r="AF70" s="1"/>
      <c r="AG70" s="1"/>
      <c r="AH70" s="1"/>
      <c r="AI70" s="1"/>
      <c r="AJ70" s="1"/>
      <c r="AK70" s="1"/>
      <c r="AL70" s="1"/>
    </row>
    <row r="71" spans="1:38" x14ac:dyDescent="0.3">
      <c r="A71" s="22" t="s">
        <v>4</v>
      </c>
      <c r="B71" s="18" t="s">
        <v>40</v>
      </c>
      <c r="O71" s="27"/>
      <c r="R71" s="27"/>
      <c r="V71" s="27"/>
      <c r="W71" s="47">
        <v>3</v>
      </c>
      <c r="X71" s="18" t="s">
        <v>41</v>
      </c>
      <c r="Y71" s="27"/>
      <c r="AC71" s="1"/>
      <c r="AD71" s="1"/>
      <c r="AE71" s="1"/>
      <c r="AF71" s="1"/>
      <c r="AG71" s="1"/>
      <c r="AH71" s="1"/>
      <c r="AI71" s="1"/>
      <c r="AJ71" s="1"/>
      <c r="AK71" s="1"/>
      <c r="AL71" s="1"/>
    </row>
    <row r="72" spans="1:38" x14ac:dyDescent="0.3">
      <c r="B72" s="18" t="s">
        <v>38</v>
      </c>
      <c r="AC72" s="1"/>
      <c r="AD72" s="1"/>
      <c r="AE72" s="1"/>
      <c r="AF72" s="1"/>
      <c r="AG72" s="1"/>
      <c r="AH72" s="1"/>
      <c r="AI72" s="1"/>
      <c r="AJ72" s="1"/>
      <c r="AK72" s="1"/>
      <c r="AL72" s="1"/>
    </row>
    <row r="73" spans="1:38" x14ac:dyDescent="0.3">
      <c r="B73" s="18" t="s">
        <v>39</v>
      </c>
      <c r="AC73" s="1"/>
      <c r="AD73" s="1"/>
      <c r="AE73" s="1"/>
      <c r="AF73" s="1"/>
      <c r="AG73" s="1"/>
      <c r="AH73" s="1"/>
      <c r="AI73" s="1"/>
      <c r="AJ73" s="1"/>
      <c r="AK73" s="1"/>
      <c r="AL73" s="1"/>
    </row>
    <row r="74" spans="1:38" x14ac:dyDescent="0.3">
      <c r="A74" s="6" t="s">
        <v>107</v>
      </c>
      <c r="B74" s="6" t="s">
        <v>108</v>
      </c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3"/>
      <c r="AC74" s="1"/>
      <c r="AD74" s="1"/>
      <c r="AE74" s="1"/>
      <c r="AF74" s="1"/>
      <c r="AG74" s="1"/>
      <c r="AH74" s="1"/>
      <c r="AI74" s="1"/>
      <c r="AJ74" s="1"/>
      <c r="AK74" s="1"/>
      <c r="AL74" s="1"/>
    </row>
    <row r="75" spans="1:38" x14ac:dyDescent="0.3">
      <c r="B75" s="24" t="s">
        <v>8</v>
      </c>
      <c r="C75" s="18" t="s">
        <v>21</v>
      </c>
      <c r="AC75" s="1"/>
      <c r="AD75" s="1"/>
      <c r="AE75" s="1"/>
      <c r="AF75" s="1"/>
      <c r="AG75" s="1"/>
      <c r="AH75" s="1"/>
      <c r="AI75" s="1"/>
      <c r="AJ75" s="1"/>
      <c r="AK75" s="1"/>
      <c r="AL75" s="1"/>
    </row>
    <row r="76" spans="1:38" x14ac:dyDescent="0.3">
      <c r="B76" s="24" t="s">
        <v>8</v>
      </c>
      <c r="C76" s="18" t="s">
        <v>23</v>
      </c>
      <c r="AC76" s="1"/>
      <c r="AD76" s="1"/>
      <c r="AE76" s="1"/>
      <c r="AF76" s="1"/>
      <c r="AG76" s="1"/>
      <c r="AH76" s="1"/>
      <c r="AI76" s="1"/>
      <c r="AJ76" s="1"/>
      <c r="AK76" s="1"/>
      <c r="AL76" s="1"/>
    </row>
    <row r="77" spans="1:38" x14ac:dyDescent="0.3">
      <c r="A77" s="6" t="s">
        <v>109</v>
      </c>
      <c r="B77" s="6" t="s">
        <v>110</v>
      </c>
      <c r="G77" s="178">
        <v>5</v>
      </c>
      <c r="H77" s="178"/>
      <c r="I77" s="18" t="s">
        <v>13</v>
      </c>
      <c r="J77" s="18" t="s">
        <v>14</v>
      </c>
      <c r="AC77" s="1"/>
      <c r="AD77" s="1"/>
      <c r="AE77" s="1"/>
      <c r="AF77" s="1"/>
      <c r="AG77" s="1"/>
      <c r="AH77" s="1"/>
      <c r="AI77" s="1"/>
      <c r="AJ77" s="1"/>
      <c r="AK77" s="1"/>
      <c r="AL77" s="1"/>
    </row>
    <row r="78" spans="1:38" x14ac:dyDescent="0.3">
      <c r="A78" s="6" t="s">
        <v>111</v>
      </c>
      <c r="B78" s="6" t="s">
        <v>112</v>
      </c>
      <c r="AC78" s="1"/>
      <c r="AD78" s="1"/>
      <c r="AE78" s="1"/>
      <c r="AF78" s="1"/>
      <c r="AG78" s="1"/>
      <c r="AH78" s="1"/>
      <c r="AI78" s="1"/>
      <c r="AJ78" s="1"/>
      <c r="AK78" s="1"/>
      <c r="AL78" s="1"/>
    </row>
    <row r="79" spans="1:38" s="11" customFormat="1" ht="18.75" customHeight="1" x14ac:dyDescent="0.3">
      <c r="A79" s="12" t="s">
        <v>2</v>
      </c>
      <c r="B79" s="11" t="s">
        <v>30</v>
      </c>
      <c r="C79" s="172" t="s">
        <v>74</v>
      </c>
      <c r="D79" s="172"/>
      <c r="E79" s="172"/>
      <c r="F79" s="172"/>
      <c r="G79" s="172"/>
      <c r="H79" s="172"/>
      <c r="I79" s="172"/>
      <c r="J79" s="172"/>
      <c r="K79" s="172"/>
      <c r="L79" s="172"/>
      <c r="M79" s="172"/>
      <c r="N79" s="172"/>
      <c r="O79" s="172"/>
      <c r="P79" s="172"/>
      <c r="Q79" s="172"/>
      <c r="R79" s="172"/>
      <c r="S79" s="172"/>
      <c r="T79" s="172"/>
      <c r="U79" s="172"/>
      <c r="V79" s="172"/>
      <c r="W79" s="172"/>
      <c r="X79" s="172"/>
      <c r="Y79" s="172"/>
      <c r="Z79" s="172"/>
      <c r="AA79" s="172"/>
      <c r="AB79" s="172"/>
    </row>
    <row r="80" spans="1:38" x14ac:dyDescent="0.3">
      <c r="A80" s="22" t="s">
        <v>3</v>
      </c>
      <c r="B80" s="18" t="s">
        <v>63</v>
      </c>
      <c r="AC80" s="1"/>
      <c r="AD80" s="1"/>
      <c r="AE80" s="1"/>
      <c r="AF80" s="1"/>
      <c r="AG80" s="1"/>
      <c r="AH80" s="1"/>
      <c r="AI80" s="1"/>
      <c r="AJ80" s="1"/>
      <c r="AK80" s="1"/>
      <c r="AL80" s="1"/>
    </row>
    <row r="81" spans="1:38" x14ac:dyDescent="0.3">
      <c r="A81" s="22" t="s">
        <v>4</v>
      </c>
      <c r="B81" s="18" t="s">
        <v>113</v>
      </c>
      <c r="AC81" s="1"/>
      <c r="AD81" s="1"/>
      <c r="AE81" s="1"/>
      <c r="AF81" s="1"/>
      <c r="AG81" s="1"/>
      <c r="AH81" s="1"/>
      <c r="AI81" s="1"/>
      <c r="AJ81" s="1"/>
      <c r="AK81" s="1"/>
      <c r="AL81" s="1"/>
    </row>
    <row r="82" spans="1:38" s="9" customFormat="1" ht="75" customHeight="1" x14ac:dyDescent="0.3">
      <c r="A82" s="22" t="s">
        <v>18</v>
      </c>
      <c r="B82" s="179" t="s">
        <v>69</v>
      </c>
      <c r="C82" s="179"/>
      <c r="D82" s="179"/>
      <c r="E82" s="179"/>
      <c r="F82" s="179"/>
      <c r="G82" s="179"/>
      <c r="H82" s="179"/>
      <c r="I82" s="179"/>
      <c r="J82" s="179"/>
      <c r="K82" s="179"/>
      <c r="L82" s="179"/>
      <c r="M82" s="179"/>
      <c r="N82" s="179"/>
      <c r="O82" s="179"/>
      <c r="P82" s="179"/>
      <c r="Q82" s="179"/>
      <c r="R82" s="179"/>
      <c r="S82" s="179"/>
      <c r="T82" s="179"/>
      <c r="U82" s="179"/>
      <c r="V82" s="179"/>
      <c r="W82" s="179"/>
      <c r="X82" s="179"/>
      <c r="Y82" s="179"/>
      <c r="Z82" s="179"/>
      <c r="AA82" s="179"/>
      <c r="AB82" s="179"/>
    </row>
    <row r="83" spans="1:38" x14ac:dyDescent="0.3">
      <c r="A83" s="6" t="s">
        <v>78</v>
      </c>
      <c r="B83" s="6" t="s">
        <v>114</v>
      </c>
      <c r="AC83" s="1"/>
      <c r="AD83" s="1"/>
      <c r="AE83" s="1"/>
      <c r="AF83" s="1"/>
      <c r="AG83" s="1"/>
      <c r="AH83" s="1"/>
      <c r="AI83" s="1"/>
      <c r="AJ83" s="1"/>
      <c r="AK83" s="1"/>
      <c r="AL83" s="1"/>
    </row>
    <row r="84" spans="1:38" x14ac:dyDescent="0.3">
      <c r="B84" s="6" t="s">
        <v>42</v>
      </c>
      <c r="AC84" s="1"/>
      <c r="AD84" s="1"/>
      <c r="AE84" s="1"/>
      <c r="AF84" s="1"/>
      <c r="AG84" s="1"/>
      <c r="AH84" s="1"/>
      <c r="AI84" s="1"/>
      <c r="AJ84" s="1"/>
      <c r="AK84" s="1"/>
      <c r="AL84" s="1"/>
    </row>
    <row r="85" spans="1:38" x14ac:dyDescent="0.3">
      <c r="A85" s="6" t="s">
        <v>115</v>
      </c>
      <c r="B85" s="18" t="s">
        <v>116</v>
      </c>
      <c r="V85" s="32"/>
      <c r="AC85" s="5"/>
    </row>
    <row r="86" spans="1:38" s="8" customFormat="1" x14ac:dyDescent="0.3">
      <c r="A86" s="22" t="s">
        <v>2</v>
      </c>
      <c r="B86" s="181" t="s">
        <v>75</v>
      </c>
      <c r="C86" s="181"/>
      <c r="D86" s="181"/>
      <c r="E86" s="181"/>
      <c r="F86" s="181"/>
      <c r="G86" s="181"/>
      <c r="H86" s="181"/>
      <c r="I86" s="181"/>
      <c r="J86" s="181"/>
      <c r="K86" s="181"/>
      <c r="L86" s="181"/>
      <c r="M86" s="181"/>
      <c r="N86" s="181"/>
      <c r="O86" s="181"/>
      <c r="P86" s="181"/>
      <c r="Q86" s="181"/>
      <c r="R86" s="181"/>
      <c r="S86" s="181"/>
      <c r="T86" s="181"/>
      <c r="U86" s="181"/>
      <c r="V86" s="181"/>
      <c r="W86" s="181"/>
      <c r="X86" s="181"/>
      <c r="Y86" s="181"/>
      <c r="Z86" s="181"/>
      <c r="AA86" s="181"/>
      <c r="AB86" s="181"/>
      <c r="AC86" s="7"/>
    </row>
    <row r="87" spans="1:38" s="9" customFormat="1" x14ac:dyDescent="0.3">
      <c r="A87" s="22" t="s">
        <v>3</v>
      </c>
      <c r="B87" s="33" t="s">
        <v>56</v>
      </c>
      <c r="C87" s="18"/>
      <c r="D87" s="33"/>
      <c r="E87" s="33"/>
      <c r="F87" s="33"/>
      <c r="G87" s="33"/>
      <c r="H87" s="33"/>
      <c r="I87" s="33"/>
      <c r="J87" s="33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8"/>
      <c r="Z87" s="18"/>
      <c r="AA87" s="18"/>
      <c r="AB87" s="18"/>
      <c r="AC87" s="5"/>
    </row>
    <row r="88" spans="1:38" s="9" customFormat="1" x14ac:dyDescent="0.3">
      <c r="A88" s="22"/>
      <c r="B88" s="33"/>
      <c r="C88" s="18"/>
      <c r="D88" s="33"/>
      <c r="E88" s="33"/>
      <c r="F88" s="33"/>
      <c r="G88" s="33"/>
      <c r="H88" s="33"/>
      <c r="I88" s="33"/>
      <c r="J88" s="33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  <c r="W88" s="18"/>
      <c r="X88" s="18"/>
      <c r="Y88" s="18"/>
      <c r="Z88" s="18"/>
      <c r="AA88" s="18"/>
      <c r="AB88" s="18"/>
      <c r="AC88" s="5"/>
    </row>
    <row r="89" spans="1:38" x14ac:dyDescent="0.3">
      <c r="A89" s="18" t="s">
        <v>5</v>
      </c>
      <c r="E89" s="34"/>
      <c r="AC89" s="5"/>
    </row>
    <row r="90" spans="1:38" ht="15" customHeight="1" x14ac:dyDescent="0.3">
      <c r="A90" s="35" t="s">
        <v>73</v>
      </c>
      <c r="B90" s="35"/>
      <c r="C90" s="35"/>
      <c r="D90" s="35"/>
      <c r="E90" s="35"/>
      <c r="F90" s="35"/>
      <c r="G90" s="35"/>
      <c r="H90" s="35"/>
      <c r="I90" s="35"/>
      <c r="J90" s="35"/>
      <c r="K90" s="35"/>
      <c r="L90" s="35"/>
      <c r="M90" s="35"/>
      <c r="N90" s="35"/>
      <c r="O90" s="35"/>
      <c r="S90" s="47"/>
      <c r="T90" s="47"/>
      <c r="U90" s="43"/>
      <c r="V90" s="47"/>
      <c r="W90" s="47"/>
      <c r="Y90" s="182" t="s">
        <v>120</v>
      </c>
      <c r="Z90" s="182"/>
      <c r="AA90" s="182"/>
      <c r="AC90" s="5" t="s">
        <v>46</v>
      </c>
    </row>
    <row r="91" spans="1:38" s="13" customFormat="1" ht="13.8" x14ac:dyDescent="0.3">
      <c r="A91" s="36"/>
      <c r="B91" s="36"/>
      <c r="C91" s="36"/>
      <c r="D91" s="36"/>
      <c r="E91" s="36"/>
      <c r="F91" s="36" t="s">
        <v>43</v>
      </c>
      <c r="G91" s="36"/>
      <c r="H91" s="36"/>
      <c r="I91" s="36"/>
      <c r="J91" s="36"/>
      <c r="K91" s="36"/>
      <c r="L91" s="36"/>
      <c r="M91" s="36"/>
      <c r="N91" s="37" t="s">
        <v>1</v>
      </c>
      <c r="O91" s="36"/>
      <c r="P91" s="36"/>
      <c r="Q91" s="36"/>
      <c r="R91" s="37" t="s">
        <v>1</v>
      </c>
      <c r="S91" s="36"/>
      <c r="T91" s="36"/>
      <c r="U91" s="36" t="s">
        <v>6</v>
      </c>
      <c r="V91" s="36"/>
      <c r="W91" s="36"/>
      <c r="X91" s="37"/>
      <c r="Y91" s="36"/>
      <c r="Z91" s="36" t="s">
        <v>44</v>
      </c>
      <c r="AA91" s="38"/>
      <c r="AB91" s="39"/>
    </row>
    <row r="93" spans="1:38" x14ac:dyDescent="0.3">
      <c r="A93" s="18" t="s">
        <v>7</v>
      </c>
      <c r="E93" s="34"/>
      <c r="AC93" s="5"/>
    </row>
    <row r="94" spans="1:38" s="8" customFormat="1" ht="15" customHeight="1" x14ac:dyDescent="0.3">
      <c r="A94" s="35" t="s">
        <v>79</v>
      </c>
      <c r="B94" s="35"/>
      <c r="C94" s="35"/>
      <c r="D94" s="35"/>
      <c r="E94" s="35"/>
      <c r="F94" s="35"/>
      <c r="G94" s="35"/>
      <c r="H94" s="35"/>
      <c r="I94" s="35"/>
      <c r="J94" s="35"/>
      <c r="K94" s="35"/>
      <c r="L94" s="35"/>
      <c r="M94" s="35"/>
      <c r="N94" s="35"/>
      <c r="O94" s="35"/>
      <c r="P94" s="18"/>
      <c r="Q94" s="18"/>
      <c r="R94" s="18"/>
      <c r="S94" s="47"/>
      <c r="T94" s="47"/>
      <c r="U94" s="43"/>
      <c r="V94" s="47"/>
      <c r="W94" s="47"/>
      <c r="X94" s="18"/>
      <c r="Y94" s="178" t="str">
        <f>Y90</f>
        <v>16.06.2022г.</v>
      </c>
      <c r="Z94" s="178"/>
      <c r="AA94" s="178"/>
      <c r="AB94" s="18"/>
      <c r="AC94" s="5" t="s">
        <v>47</v>
      </c>
    </row>
    <row r="95" spans="1:38" s="13" customFormat="1" ht="13.8" x14ac:dyDescent="0.3">
      <c r="A95" s="36"/>
      <c r="B95" s="36"/>
      <c r="C95" s="36"/>
      <c r="D95" s="36"/>
      <c r="E95" s="36"/>
      <c r="F95" s="36" t="s">
        <v>43</v>
      </c>
      <c r="G95" s="36"/>
      <c r="H95" s="36"/>
      <c r="I95" s="36"/>
      <c r="J95" s="36"/>
      <c r="K95" s="36"/>
      <c r="L95" s="36"/>
      <c r="M95" s="36"/>
      <c r="N95" s="37" t="s">
        <v>1</v>
      </c>
      <c r="O95" s="36"/>
      <c r="P95" s="36"/>
      <c r="Q95" s="36"/>
      <c r="R95" s="37" t="s">
        <v>1</v>
      </c>
      <c r="S95" s="36"/>
      <c r="T95" s="36"/>
      <c r="U95" s="36" t="s">
        <v>6</v>
      </c>
      <c r="V95" s="36"/>
      <c r="W95" s="36"/>
      <c r="X95" s="37"/>
      <c r="Y95" s="36"/>
      <c r="Z95" s="36" t="s">
        <v>44</v>
      </c>
      <c r="AA95" s="38"/>
      <c r="AB95" s="39"/>
    </row>
    <row r="97" spans="1:29" x14ac:dyDescent="0.3">
      <c r="A97" s="18" t="s">
        <v>45</v>
      </c>
      <c r="E97" s="34"/>
      <c r="AC97" s="5"/>
    </row>
    <row r="98" spans="1:29" ht="15" customHeight="1" x14ac:dyDescent="0.3">
      <c r="A98" s="35" t="s">
        <v>131</v>
      </c>
      <c r="B98" s="35"/>
      <c r="C98" s="35"/>
      <c r="D98" s="35"/>
      <c r="E98" s="35"/>
      <c r="F98" s="35"/>
      <c r="G98" s="35"/>
      <c r="H98" s="35"/>
      <c r="I98" s="35"/>
      <c r="J98" s="35"/>
      <c r="K98" s="35"/>
      <c r="L98" s="35"/>
      <c r="M98" s="35"/>
      <c r="N98" s="35"/>
      <c r="O98" s="35"/>
      <c r="S98" s="47"/>
      <c r="T98" s="47"/>
      <c r="U98" s="43"/>
      <c r="V98" s="47"/>
      <c r="W98" s="47"/>
      <c r="Y98" s="47"/>
      <c r="Z98" s="47"/>
      <c r="AA98" s="46"/>
      <c r="AC98" s="5" t="s">
        <v>48</v>
      </c>
    </row>
    <row r="99" spans="1:29" s="13" customFormat="1" ht="13.8" x14ac:dyDescent="0.3">
      <c r="A99" s="36"/>
      <c r="B99" s="36"/>
      <c r="C99" s="36"/>
      <c r="D99" s="36"/>
      <c r="E99" s="36"/>
      <c r="F99" s="36" t="s">
        <v>43</v>
      </c>
      <c r="G99" s="36"/>
      <c r="H99" s="36"/>
      <c r="I99" s="36"/>
      <c r="J99" s="36"/>
      <c r="K99" s="36"/>
      <c r="L99" s="36"/>
      <c r="M99" s="36"/>
      <c r="N99" s="37" t="s">
        <v>1</v>
      </c>
      <c r="O99" s="36"/>
      <c r="P99" s="36"/>
      <c r="Q99" s="36"/>
      <c r="R99" s="37" t="s">
        <v>1</v>
      </c>
      <c r="S99" s="36"/>
      <c r="T99" s="36"/>
      <c r="U99" s="36" t="s">
        <v>6</v>
      </c>
      <c r="V99" s="36"/>
      <c r="W99" s="36"/>
      <c r="X99" s="37"/>
      <c r="Y99" s="36"/>
      <c r="Z99" s="36" t="s">
        <v>44</v>
      </c>
      <c r="AA99" s="38"/>
      <c r="AB99" s="39"/>
    </row>
    <row r="111" spans="1:29" x14ac:dyDescent="0.3">
      <c r="AA111" s="1" t="s">
        <v>1</v>
      </c>
    </row>
  </sheetData>
  <mergeCells count="35">
    <mergeCell ref="C79:AB79"/>
    <mergeCell ref="B82:AB82"/>
    <mergeCell ref="B86:AB86"/>
    <mergeCell ref="Y90:AA90"/>
    <mergeCell ref="Y94:AA94"/>
    <mergeCell ref="G77:H77"/>
    <mergeCell ref="B33:AB33"/>
    <mergeCell ref="B34:AB34"/>
    <mergeCell ref="B35:AB35"/>
    <mergeCell ref="B36:AB36"/>
    <mergeCell ref="B37:AB37"/>
    <mergeCell ref="B38:AB38"/>
    <mergeCell ref="B44:AB44"/>
    <mergeCell ref="B46:AB46"/>
    <mergeCell ref="B47:AB47"/>
    <mergeCell ref="A48:AA48"/>
    <mergeCell ref="C50:AA50"/>
    <mergeCell ref="B32:AB32"/>
    <mergeCell ref="D12:E12"/>
    <mergeCell ref="D13:Z13"/>
    <mergeCell ref="D14:Z14"/>
    <mergeCell ref="D15:Z15"/>
    <mergeCell ref="K16:L16"/>
    <mergeCell ref="K18:L18"/>
    <mergeCell ref="P20:Q20"/>
    <mergeCell ref="B23:C23"/>
    <mergeCell ref="M23:N23"/>
    <mergeCell ref="B30:AB30"/>
    <mergeCell ref="B31:AB31"/>
    <mergeCell ref="A8:AA8"/>
    <mergeCell ref="A1:H1"/>
    <mergeCell ref="A3:AB3"/>
    <mergeCell ref="A4:AB4"/>
    <mergeCell ref="A6:B6"/>
    <mergeCell ref="D6:AA6"/>
  </mergeCells>
  <pageMargins left="0.23622047244094491" right="0.23622047244094491" top="0.46" bottom="0.34" header="0" footer="0.33"/>
  <pageSetup paperSize="9" scale="94" fitToHeight="0" orientation="portrait" r:id="rId1"/>
  <rowBreaks count="2" manualBreakCount="2">
    <brk id="40" max="27" man="1"/>
    <brk id="77" max="27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EDEB22-7DA3-49C4-87BA-A85ACCA507ED}">
  <dimension ref="D8"/>
  <sheetViews>
    <sheetView workbookViewId="0">
      <selection activeCell="D8" sqref="D8"/>
    </sheetView>
  </sheetViews>
  <sheetFormatPr defaultRowHeight="14.4" x14ac:dyDescent="0.3"/>
  <sheetData>
    <row r="8" spans="4:4" x14ac:dyDescent="0.3">
      <c r="D8" t="s">
        <v>65</v>
      </c>
    </row>
  </sheetData>
  <phoneticPr fontId="1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</vt:i4>
      </vt:variant>
    </vt:vector>
  </HeadingPairs>
  <TitlesOfParts>
    <vt:vector size="7" baseType="lpstr">
      <vt:lpstr>Ведомость Работ</vt:lpstr>
      <vt:lpstr>КП </vt:lpstr>
      <vt:lpstr>Прил.№2 (ТЗ) Облака 2 (2)</vt:lpstr>
      <vt:lpstr>Лист1</vt:lpstr>
      <vt:lpstr>'Ведомость Работ'!Область_печати</vt:lpstr>
      <vt:lpstr>'КП '!Область_печати</vt:lpstr>
      <vt:lpstr>'Прил.№2 (ТЗ) Облака 2 (2)'!Область_печати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Pavel</dc:creator>
  <cp:lastModifiedBy>Николай Бондаренко</cp:lastModifiedBy>
  <cp:lastPrinted>2023-02-24T09:18:48Z</cp:lastPrinted>
  <dcterms:created xsi:type="dcterms:W3CDTF">2014-07-30T04:28:04Z</dcterms:created>
  <dcterms:modified xsi:type="dcterms:W3CDTF">2023-03-13T10:22:11Z</dcterms:modified>
</cp:coreProperties>
</file>